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葷食明細" sheetId="2" r:id="rId1"/>
    <sheet name="素食明細" sheetId="3" r:id="rId2"/>
  </sheets>
  <externalReferences>
    <externalReference r:id="rId3"/>
  </externalReferences>
  <definedNames>
    <definedName name="_xlnm.Print_Area" localSheetId="1">素食明細!$A$1:$C$1198</definedName>
    <definedName name="_xlnm.Print_Area" localSheetId="0">葷食明細!$A$1:$C$1198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4" i="3" l="1"/>
  <c r="A1193" i="3" s="1"/>
  <c r="A1122" i="3"/>
  <c r="C1108" i="3"/>
  <c r="A1147" i="3" s="1"/>
  <c r="C1148" i="3" s="1"/>
  <c r="A1091" i="3"/>
  <c r="C1062" i="3"/>
  <c r="A1101" i="3" s="1"/>
  <c r="B1055" i="3"/>
  <c r="A1045" i="3"/>
  <c r="C1054" i="3" s="1"/>
  <c r="C1016" i="3"/>
  <c r="A1055" i="3" s="1"/>
  <c r="C1056" i="3" s="1"/>
  <c r="C970" i="3"/>
  <c r="C924" i="3"/>
  <c r="C878" i="3"/>
  <c r="A880" i="3" s="1"/>
  <c r="C886" i="3" s="1"/>
  <c r="A846" i="3"/>
  <c r="C853" i="3" s="1"/>
  <c r="C832" i="3"/>
  <c r="A871" i="3" s="1"/>
  <c r="A810" i="3"/>
  <c r="C800" i="3"/>
  <c r="C786" i="3"/>
  <c r="A800" i="3" s="1"/>
  <c r="C740" i="3"/>
  <c r="A764" i="3" s="1"/>
  <c r="C694" i="3"/>
  <c r="C648" i="3"/>
  <c r="C602" i="3"/>
  <c r="A631" i="3" s="1"/>
  <c r="C632" i="3" s="1"/>
  <c r="A570" i="3"/>
  <c r="C574" i="3" s="1"/>
  <c r="C556" i="3"/>
  <c r="C510" i="3"/>
  <c r="C464" i="3"/>
  <c r="A466" i="3" s="1"/>
  <c r="C472" i="3" s="1"/>
  <c r="A432" i="3"/>
  <c r="C429" i="3"/>
  <c r="C418" i="3"/>
  <c r="A420" i="3" s="1"/>
  <c r="C427" i="3" s="1"/>
  <c r="C372" i="3"/>
  <c r="C326" i="3"/>
  <c r="C280" i="3"/>
  <c r="A319" i="3" s="1"/>
  <c r="B319" i="3" s="1"/>
  <c r="C234" i="3"/>
  <c r="A236" i="3" s="1"/>
  <c r="C188" i="3"/>
  <c r="A227" i="3" s="1"/>
  <c r="C227" i="3" s="1"/>
  <c r="C142" i="3"/>
  <c r="A171" i="3" s="1"/>
  <c r="C96" i="3"/>
  <c r="A135" i="3" s="1"/>
  <c r="A52" i="3"/>
  <c r="C62" i="3" s="1"/>
  <c r="A49" i="3"/>
  <c r="C50" i="3"/>
  <c r="A89" i="3" s="1"/>
  <c r="A28" i="3"/>
  <c r="C32" i="3" s="1"/>
  <c r="B3" i="3"/>
  <c r="C4" i="3"/>
  <c r="A95" i="3" s="1"/>
  <c r="A33" i="3" l="1"/>
  <c r="A282" i="3"/>
  <c r="A488" i="3"/>
  <c r="C489" i="3" s="1"/>
  <c r="A902" i="3"/>
  <c r="A1018" i="3"/>
  <c r="C1028" i="3" s="1"/>
  <c r="C1045" i="3"/>
  <c r="A98" i="3"/>
  <c r="C107" i="3" s="1"/>
  <c r="A442" i="3"/>
  <c r="C444" i="3" s="1"/>
  <c r="A856" i="3"/>
  <c r="C859" i="3" s="1"/>
  <c r="A1030" i="3"/>
  <c r="C1049" i="3"/>
  <c r="A6" i="3"/>
  <c r="C16" i="3" s="1"/>
  <c r="A110" i="3"/>
  <c r="C119" i="3" s="1"/>
  <c r="A294" i="3"/>
  <c r="A457" i="3"/>
  <c r="A834" i="3"/>
  <c r="A1040" i="3"/>
  <c r="A1086" i="3"/>
  <c r="C89" i="3"/>
  <c r="B89" i="3"/>
  <c r="C242" i="3"/>
  <c r="C246" i="3"/>
  <c r="A534" i="3"/>
  <c r="C1088" i="3"/>
  <c r="C42" i="3"/>
  <c r="C58" i="3"/>
  <c r="A401" i="3"/>
  <c r="A396" i="3"/>
  <c r="A386" i="3"/>
  <c r="A3" i="3"/>
  <c r="C33" i="3"/>
  <c r="C61" i="3"/>
  <c r="A212" i="3"/>
  <c r="C216" i="3" s="1"/>
  <c r="A374" i="3"/>
  <c r="C425" i="3"/>
  <c r="C420" i="3"/>
  <c r="B432" i="3"/>
  <c r="A512" i="3"/>
  <c r="A953" i="3"/>
  <c r="A926" i="3"/>
  <c r="A948" i="3"/>
  <c r="A963" i="3"/>
  <c r="B963" i="3" s="1"/>
  <c r="A4" i="3"/>
  <c r="C39" i="3"/>
  <c r="C54" i="3"/>
  <c r="A64" i="3"/>
  <c r="A79" i="3"/>
  <c r="A217" i="3"/>
  <c r="A365" i="3"/>
  <c r="C365" i="3" s="1"/>
  <c r="A328" i="3"/>
  <c r="A355" i="3"/>
  <c r="C422" i="3"/>
  <c r="C428" i="3"/>
  <c r="C431" i="3"/>
  <c r="C458" i="3"/>
  <c r="C492" i="3"/>
  <c r="C843" i="3"/>
  <c r="C1129" i="3"/>
  <c r="B1122" i="3"/>
  <c r="C57" i="3"/>
  <c r="A74" i="3"/>
  <c r="A190" i="3"/>
  <c r="A304" i="3"/>
  <c r="A340" i="3"/>
  <c r="C341" i="3" s="1"/>
  <c r="A350" i="3"/>
  <c r="A411" i="3"/>
  <c r="B420" i="3"/>
  <c r="C423" i="3"/>
  <c r="C439" i="3"/>
  <c r="C636" i="3"/>
  <c r="C640" i="3"/>
  <c r="A708" i="3"/>
  <c r="A718" i="3"/>
  <c r="A696" i="3"/>
  <c r="C807" i="3"/>
  <c r="C840" i="3"/>
  <c r="B871" i="3"/>
  <c r="A938" i="3"/>
  <c r="A999" i="3"/>
  <c r="A994" i="3"/>
  <c r="C1021" i="3"/>
  <c r="C813" i="3"/>
  <c r="B846" i="3"/>
  <c r="A861" i="3"/>
  <c r="C1018" i="3"/>
  <c r="C1047" i="3"/>
  <c r="C1051" i="3"/>
  <c r="A788" i="3"/>
  <c r="C852" i="3"/>
  <c r="C857" i="3"/>
  <c r="C1022" i="3"/>
  <c r="B1045" i="3"/>
  <c r="C1048" i="3"/>
  <c r="A1064" i="3"/>
  <c r="A1076" i="3"/>
  <c r="A1132" i="3"/>
  <c r="C14" i="3"/>
  <c r="C135" i="3"/>
  <c r="C136" i="3"/>
  <c r="B135" i="3"/>
  <c r="A43" i="3"/>
  <c r="A18" i="3"/>
  <c r="C12" i="3"/>
  <c r="B28" i="3"/>
  <c r="C29" i="3"/>
  <c r="C30" i="3"/>
  <c r="C35" i="3"/>
  <c r="C38" i="3"/>
  <c r="C41" i="3"/>
  <c r="B49" i="3"/>
  <c r="C52" i="3"/>
  <c r="B64" i="3"/>
  <c r="C71" i="3"/>
  <c r="C79" i="3"/>
  <c r="C82" i="3"/>
  <c r="C85" i="3"/>
  <c r="C90" i="3"/>
  <c r="B95" i="3"/>
  <c r="C98" i="3"/>
  <c r="B110" i="3"/>
  <c r="C113" i="3"/>
  <c r="C117" i="3"/>
  <c r="A120" i="3"/>
  <c r="C245" i="3"/>
  <c r="C244" i="3"/>
  <c r="C241" i="3"/>
  <c r="C239" i="3"/>
  <c r="C238" i="3"/>
  <c r="C237" i="3"/>
  <c r="C236" i="3"/>
  <c r="C247" i="3"/>
  <c r="B236" i="3"/>
  <c r="C243" i="3"/>
  <c r="C240" i="3"/>
  <c r="C296" i="3"/>
  <c r="C11" i="3"/>
  <c r="C28" i="3"/>
  <c r="C40" i="3"/>
  <c r="C36" i="3"/>
  <c r="B33" i="3"/>
  <c r="C34" i="3"/>
  <c r="C37" i="3"/>
  <c r="C53" i="3"/>
  <c r="C67" i="3"/>
  <c r="C70" i="3"/>
  <c r="B74" i="3"/>
  <c r="C76" i="3"/>
  <c r="C81" i="3"/>
  <c r="A1154" i="3"/>
  <c r="A125" i="3"/>
  <c r="C99" i="3"/>
  <c r="C103" i="3"/>
  <c r="C111" i="3"/>
  <c r="A166" i="3"/>
  <c r="A144" i="3"/>
  <c r="A156" i="3"/>
  <c r="C173" i="3"/>
  <c r="C174" i="3"/>
  <c r="A181" i="3"/>
  <c r="C300" i="3"/>
  <c r="C88" i="3"/>
  <c r="C84" i="3"/>
  <c r="C80" i="3"/>
  <c r="C87" i="3"/>
  <c r="C108" i="3"/>
  <c r="C104" i="3"/>
  <c r="C100" i="3"/>
  <c r="C102" i="3"/>
  <c r="C106" i="3"/>
  <c r="C109" i="3"/>
  <c r="C180" i="3"/>
  <c r="C176" i="3"/>
  <c r="C172" i="3"/>
  <c r="C179" i="3"/>
  <c r="C175" i="3"/>
  <c r="C171" i="3"/>
  <c r="C178" i="3"/>
  <c r="B171" i="3"/>
  <c r="C215" i="3"/>
  <c r="C214" i="3"/>
  <c r="C212" i="3"/>
  <c r="B212" i="3"/>
  <c r="C213" i="3"/>
  <c r="C31" i="3"/>
  <c r="C63" i="3"/>
  <c r="C59" i="3"/>
  <c r="B52" i="3"/>
  <c r="C55" i="3"/>
  <c r="C56" i="3"/>
  <c r="C60" i="3"/>
  <c r="C72" i="3"/>
  <c r="C68" i="3"/>
  <c r="C64" i="3"/>
  <c r="C65" i="3"/>
  <c r="B79" i="3"/>
  <c r="C83" i="3"/>
  <c r="C86" i="3"/>
  <c r="B98" i="3"/>
  <c r="C101" i="3"/>
  <c r="C105" i="3"/>
  <c r="C118" i="3"/>
  <c r="C114" i="3"/>
  <c r="C110" i="3"/>
  <c r="C115" i="3"/>
  <c r="C112" i="3"/>
  <c r="C116" i="3"/>
  <c r="C177" i="3"/>
  <c r="B227" i="3"/>
  <c r="C228" i="3"/>
  <c r="C303" i="3"/>
  <c r="C299" i="3"/>
  <c r="C295" i="3"/>
  <c r="C302" i="3"/>
  <c r="C298" i="3"/>
  <c r="C294" i="3"/>
  <c r="C297" i="3"/>
  <c r="C301" i="3"/>
  <c r="B294" i="3"/>
  <c r="C345" i="3"/>
  <c r="C340" i="3"/>
  <c r="A258" i="3"/>
  <c r="A248" i="3"/>
  <c r="A273" i="3"/>
  <c r="A263" i="3"/>
  <c r="C320" i="3"/>
  <c r="C290" i="3"/>
  <c r="C287" i="3"/>
  <c r="C285" i="3"/>
  <c r="C284" i="3"/>
  <c r="C283" i="3"/>
  <c r="C282" i="3"/>
  <c r="C293" i="3"/>
  <c r="C289" i="3"/>
  <c r="B282" i="3"/>
  <c r="C286" i="3"/>
  <c r="C292" i="3"/>
  <c r="C306" i="3"/>
  <c r="C304" i="3"/>
  <c r="B304" i="3"/>
  <c r="C308" i="3"/>
  <c r="C319" i="3"/>
  <c r="C366" i="3"/>
  <c r="C353" i="3"/>
  <c r="C352" i="3"/>
  <c r="C350" i="3"/>
  <c r="C354" i="3"/>
  <c r="C392" i="3"/>
  <c r="C387" i="3"/>
  <c r="C395" i="3"/>
  <c r="C391" i="3"/>
  <c r="C386" i="3"/>
  <c r="C394" i="3"/>
  <c r="C412" i="3"/>
  <c r="C411" i="3"/>
  <c r="B411" i="3"/>
  <c r="B365" i="3"/>
  <c r="C194" i="3"/>
  <c r="C196" i="3"/>
  <c r="C200" i="3"/>
  <c r="C219" i="3"/>
  <c r="C223" i="3"/>
  <c r="C332" i="3"/>
  <c r="C334" i="3"/>
  <c r="C338" i="3"/>
  <c r="C357" i="3"/>
  <c r="C361" i="3"/>
  <c r="C378" i="3"/>
  <c r="C380" i="3"/>
  <c r="C384" i="3"/>
  <c r="C397" i="3"/>
  <c r="C400" i="3"/>
  <c r="C401" i="3"/>
  <c r="C405" i="3"/>
  <c r="C409" i="3"/>
  <c r="C435" i="3"/>
  <c r="C438" i="3"/>
  <c r="C441" i="3"/>
  <c r="B442" i="3"/>
  <c r="C475" i="3"/>
  <c r="C474" i="3"/>
  <c r="C471" i="3"/>
  <c r="C469" i="3"/>
  <c r="C468" i="3"/>
  <c r="C467" i="3"/>
  <c r="C466" i="3"/>
  <c r="C477" i="3"/>
  <c r="C473" i="3"/>
  <c r="C470" i="3"/>
  <c r="C476" i="3"/>
  <c r="C491" i="3"/>
  <c r="C490" i="3"/>
  <c r="C488" i="3"/>
  <c r="B488" i="3"/>
  <c r="A687" i="3"/>
  <c r="A677" i="3"/>
  <c r="A672" i="3"/>
  <c r="A650" i="3"/>
  <c r="A662" i="3"/>
  <c r="B190" i="3"/>
  <c r="C197" i="3"/>
  <c r="A202" i="3"/>
  <c r="B217" i="3"/>
  <c r="C220" i="3"/>
  <c r="A309" i="3"/>
  <c r="B328" i="3"/>
  <c r="C335" i="3"/>
  <c r="B355" i="3"/>
  <c r="C358" i="3"/>
  <c r="B374" i="3"/>
  <c r="C381" i="3"/>
  <c r="B396" i="3"/>
  <c r="C402" i="3"/>
  <c r="C406" i="3"/>
  <c r="C410" i="3"/>
  <c r="C430" i="3"/>
  <c r="C426" i="3"/>
  <c r="C424" i="3"/>
  <c r="C421" i="3"/>
  <c r="C434" i="3"/>
  <c r="C437" i="3"/>
  <c r="C442" i="3"/>
  <c r="C443" i="3"/>
  <c r="A447" i="3"/>
  <c r="A503" i="3"/>
  <c r="A478" i="3"/>
  <c r="A493" i="3"/>
  <c r="B466" i="3"/>
  <c r="C521" i="3"/>
  <c r="C520" i="3"/>
  <c r="C517" i="3"/>
  <c r="C515" i="3"/>
  <c r="C514" i="3"/>
  <c r="C513" i="3"/>
  <c r="C512" i="3"/>
  <c r="C523" i="3"/>
  <c r="C519" i="3"/>
  <c r="B512" i="3"/>
  <c r="C516" i="3"/>
  <c r="C403" i="3"/>
  <c r="C407" i="3"/>
  <c r="C440" i="3"/>
  <c r="C436" i="3"/>
  <c r="C432" i="3"/>
  <c r="C433" i="3"/>
  <c r="C457" i="3"/>
  <c r="B457" i="3"/>
  <c r="C538" i="3"/>
  <c r="C535" i="3"/>
  <c r="C537" i="3"/>
  <c r="C536" i="3"/>
  <c r="C534" i="3"/>
  <c r="C576" i="3"/>
  <c r="C571" i="3"/>
  <c r="C579" i="3"/>
  <c r="C575" i="3"/>
  <c r="B570" i="3"/>
  <c r="C578" i="3"/>
  <c r="C577" i="3"/>
  <c r="A539" i="3"/>
  <c r="A549" i="3"/>
  <c r="C633" i="3"/>
  <c r="A524" i="3"/>
  <c r="A595" i="3"/>
  <c r="A585" i="3"/>
  <c r="A558" i="3"/>
  <c r="A626" i="3"/>
  <c r="A604" i="3"/>
  <c r="A641" i="3"/>
  <c r="A616" i="3"/>
  <c r="A580" i="3"/>
  <c r="C639" i="3"/>
  <c r="C635" i="3"/>
  <c r="C631" i="3"/>
  <c r="C638" i="3"/>
  <c r="C634" i="3"/>
  <c r="B631" i="3"/>
  <c r="C637" i="3"/>
  <c r="C905" i="3"/>
  <c r="C906" i="3"/>
  <c r="C902" i="3"/>
  <c r="C903" i="3"/>
  <c r="C904" i="3"/>
  <c r="B902" i="3"/>
  <c r="C706" i="3"/>
  <c r="C705" i="3"/>
  <c r="C703" i="3"/>
  <c r="C696" i="3"/>
  <c r="C704" i="3"/>
  <c r="C699" i="3"/>
  <c r="B696" i="3"/>
  <c r="C720" i="3"/>
  <c r="C718" i="3"/>
  <c r="C722" i="3"/>
  <c r="C719" i="3"/>
  <c r="B718" i="3"/>
  <c r="C767" i="3"/>
  <c r="C768" i="3"/>
  <c r="C764" i="3"/>
  <c r="C797" i="3"/>
  <c r="C794" i="3"/>
  <c r="C789" i="3"/>
  <c r="C798" i="3"/>
  <c r="C795" i="3"/>
  <c r="C788" i="3"/>
  <c r="C812" i="3"/>
  <c r="C810" i="3"/>
  <c r="C814" i="3"/>
  <c r="C811" i="3"/>
  <c r="B810" i="3"/>
  <c r="C887" i="3"/>
  <c r="A723" i="3"/>
  <c r="C697" i="3"/>
  <c r="C702" i="3"/>
  <c r="C710" i="3"/>
  <c r="A733" i="3"/>
  <c r="B764" i="3"/>
  <c r="C765" i="3"/>
  <c r="C766" i="3"/>
  <c r="B788" i="3"/>
  <c r="C796" i="3"/>
  <c r="C698" i="3"/>
  <c r="C700" i="3"/>
  <c r="C701" i="3"/>
  <c r="C707" i="3"/>
  <c r="C716" i="3"/>
  <c r="C711" i="3"/>
  <c r="B708" i="3"/>
  <c r="C713" i="3"/>
  <c r="C717" i="3"/>
  <c r="C714" i="3"/>
  <c r="C708" i="3"/>
  <c r="C709" i="3"/>
  <c r="C715" i="3"/>
  <c r="C790" i="3"/>
  <c r="C792" i="3"/>
  <c r="C793" i="3"/>
  <c r="C809" i="3"/>
  <c r="C805" i="3"/>
  <c r="C803" i="3"/>
  <c r="B800" i="3"/>
  <c r="C808" i="3"/>
  <c r="C802" i="3"/>
  <c r="C801" i="3"/>
  <c r="C806" i="3"/>
  <c r="C855" i="3"/>
  <c r="C851" i="3"/>
  <c r="C847" i="3"/>
  <c r="C854" i="3"/>
  <c r="C850" i="3"/>
  <c r="C846" i="3"/>
  <c r="C849" i="3"/>
  <c r="C848" i="3"/>
  <c r="C889" i="3"/>
  <c r="C888" i="3"/>
  <c r="C885" i="3"/>
  <c r="C883" i="3"/>
  <c r="C882" i="3"/>
  <c r="C881" i="3"/>
  <c r="C880" i="3"/>
  <c r="C891" i="3"/>
  <c r="B880" i="3"/>
  <c r="C890" i="3"/>
  <c r="C884" i="3"/>
  <c r="A779" i="3"/>
  <c r="A742" i="3"/>
  <c r="A769" i="3"/>
  <c r="A754" i="3"/>
  <c r="A825" i="3"/>
  <c r="A815" i="3"/>
  <c r="C842" i="3"/>
  <c r="C839" i="3"/>
  <c r="C837" i="3"/>
  <c r="C836" i="3"/>
  <c r="C835" i="3"/>
  <c r="C834" i="3"/>
  <c r="C845" i="3"/>
  <c r="C841" i="3"/>
  <c r="B834" i="3"/>
  <c r="C838" i="3"/>
  <c r="C844" i="3"/>
  <c r="C858" i="3"/>
  <c r="C856" i="3"/>
  <c r="B856" i="3"/>
  <c r="C860" i="3"/>
  <c r="C872" i="3"/>
  <c r="C871" i="3"/>
  <c r="A917" i="3"/>
  <c r="A907" i="3"/>
  <c r="A892" i="3"/>
  <c r="C937" i="3"/>
  <c r="C933" i="3"/>
  <c r="B926" i="3"/>
  <c r="C935" i="3"/>
  <c r="C932" i="3"/>
  <c r="C931" i="3"/>
  <c r="C928" i="3"/>
  <c r="C934" i="3"/>
  <c r="C927" i="3"/>
  <c r="C950" i="3"/>
  <c r="C948" i="3"/>
  <c r="C952" i="3"/>
  <c r="C956" i="3"/>
  <c r="C964" i="3"/>
  <c r="B994" i="3"/>
  <c r="C998" i="3"/>
  <c r="C996" i="3"/>
  <c r="C1008" i="3"/>
  <c r="C1004" i="3"/>
  <c r="C1000" i="3"/>
  <c r="C1006" i="3"/>
  <c r="C1003" i="3"/>
  <c r="C1005" i="3"/>
  <c r="B999" i="3"/>
  <c r="C1002" i="3"/>
  <c r="C1007" i="3"/>
  <c r="C1038" i="3"/>
  <c r="C1034" i="3"/>
  <c r="C1030" i="3"/>
  <c r="C1035" i="3"/>
  <c r="C1032" i="3"/>
  <c r="C1031" i="3"/>
  <c r="C1039" i="3"/>
  <c r="C1037" i="3"/>
  <c r="B1040" i="3"/>
  <c r="C1041" i="3"/>
  <c r="C1040" i="3"/>
  <c r="C1043" i="3"/>
  <c r="C1044" i="3"/>
  <c r="B1030" i="3"/>
  <c r="C1036" i="3"/>
  <c r="C862" i="3"/>
  <c r="C866" i="3"/>
  <c r="C870" i="3"/>
  <c r="C959" i="3"/>
  <c r="C955" i="3"/>
  <c r="C960" i="3"/>
  <c r="C957" i="3"/>
  <c r="C954" i="3"/>
  <c r="B953" i="3"/>
  <c r="C961" i="3"/>
  <c r="C963" i="3"/>
  <c r="C1033" i="3"/>
  <c r="C1042" i="3"/>
  <c r="C863" i="3"/>
  <c r="C867" i="3"/>
  <c r="C949" i="3"/>
  <c r="C958" i="3"/>
  <c r="C962" i="3"/>
  <c r="A972" i="3"/>
  <c r="A984" i="3"/>
  <c r="C995" i="3"/>
  <c r="C1001" i="3"/>
  <c r="A1009" i="3"/>
  <c r="C947" i="3"/>
  <c r="C943" i="3"/>
  <c r="C939" i="3"/>
  <c r="C946" i="3"/>
  <c r="C1029" i="3"/>
  <c r="C1025" i="3"/>
  <c r="B1018" i="3"/>
  <c r="C1027" i="3"/>
  <c r="C1024" i="3"/>
  <c r="C1023" i="3"/>
  <c r="C1020" i="3"/>
  <c r="C1019" i="3"/>
  <c r="C1026" i="3"/>
  <c r="C1052" i="3"/>
  <c r="C1053" i="3"/>
  <c r="C1050" i="3"/>
  <c r="C1046" i="3"/>
  <c r="C1177" i="3"/>
  <c r="C1085" i="3"/>
  <c r="C1081" i="3"/>
  <c r="C1077" i="3"/>
  <c r="C1084" i="3"/>
  <c r="C1080" i="3"/>
  <c r="C1076" i="3"/>
  <c r="C1079" i="3"/>
  <c r="C1078" i="3"/>
  <c r="C1083" i="3"/>
  <c r="B1076" i="3"/>
  <c r="C1082" i="3"/>
  <c r="C1055" i="3"/>
  <c r="C1101" i="3"/>
  <c r="C1102" i="3"/>
  <c r="B1101" i="3"/>
  <c r="C1087" i="3"/>
  <c r="C1128" i="3"/>
  <c r="C1093" i="3"/>
  <c r="C1134" i="3"/>
  <c r="C1136" i="3"/>
  <c r="C1089" i="3"/>
  <c r="C1086" i="3"/>
  <c r="C1135" i="3"/>
  <c r="C1090" i="3"/>
  <c r="B1086" i="3"/>
  <c r="C1100" i="3"/>
  <c r="C1096" i="3"/>
  <c r="C1092" i="3"/>
  <c r="C1097" i="3"/>
  <c r="C1094" i="3"/>
  <c r="C1091" i="3"/>
  <c r="C1098" i="3"/>
  <c r="C1095" i="3"/>
  <c r="B1091" i="3"/>
  <c r="C1099" i="3"/>
  <c r="C1131" i="3"/>
  <c r="C1127" i="3"/>
  <c r="C1123" i="3"/>
  <c r="C1130" i="3"/>
  <c r="C1126" i="3"/>
  <c r="C1122" i="3"/>
  <c r="C1125" i="3"/>
  <c r="C1124" i="3"/>
  <c r="C1194" i="3"/>
  <c r="C1193" i="3"/>
  <c r="A1178" i="3"/>
  <c r="A1168" i="3"/>
  <c r="A1183" i="3"/>
  <c r="C1068" i="3"/>
  <c r="C1070" i="3"/>
  <c r="C1074" i="3"/>
  <c r="A1156" i="3"/>
  <c r="B1064" i="3"/>
  <c r="C1071" i="3"/>
  <c r="C1147" i="3"/>
  <c r="B1147" i="3"/>
  <c r="C1132" i="3"/>
  <c r="B1132" i="3"/>
  <c r="A1110" i="3"/>
  <c r="A1137" i="3"/>
  <c r="C446" i="3" l="1"/>
  <c r="C445" i="3"/>
  <c r="C10" i="3"/>
  <c r="C8" i="3"/>
  <c r="C17" i="3"/>
  <c r="B6" i="3"/>
  <c r="C7" i="3"/>
  <c r="C9" i="3"/>
  <c r="C6" i="3"/>
  <c r="C13" i="3"/>
  <c r="C15" i="3"/>
  <c r="C344" i="3"/>
  <c r="C349" i="3"/>
  <c r="C348" i="3"/>
  <c r="C288" i="3"/>
  <c r="C291" i="3"/>
  <c r="C346" i="3"/>
  <c r="C941" i="3"/>
  <c r="C944" i="3"/>
  <c r="C938" i="3"/>
  <c r="C945" i="3"/>
  <c r="C942" i="3"/>
  <c r="B938" i="3"/>
  <c r="C940" i="3"/>
  <c r="C712" i="3"/>
  <c r="C343" i="3"/>
  <c r="C347" i="3"/>
  <c r="C342" i="3"/>
  <c r="B340" i="3"/>
  <c r="C77" i="3"/>
  <c r="C75" i="3"/>
  <c r="C78" i="3"/>
  <c r="C74" i="3"/>
  <c r="C953" i="3"/>
  <c r="B401" i="3"/>
  <c r="C408" i="3"/>
  <c r="C404" i="3"/>
  <c r="C362" i="3"/>
  <c r="C364" i="3"/>
  <c r="C356" i="3"/>
  <c r="C355" i="3"/>
  <c r="C359" i="3"/>
  <c r="C363" i="3"/>
  <c r="C360" i="3"/>
  <c r="C522" i="3"/>
  <c r="C518" i="3"/>
  <c r="C385" i="3"/>
  <c r="C383" i="3"/>
  <c r="C382" i="3"/>
  <c r="C379" i="3"/>
  <c r="C377" i="3"/>
  <c r="C376" i="3"/>
  <c r="C374" i="3"/>
  <c r="C375" i="3"/>
  <c r="C388" i="3"/>
  <c r="C389" i="3"/>
  <c r="C393" i="3"/>
  <c r="B386" i="3"/>
  <c r="B534" i="3"/>
  <c r="C799" i="3"/>
  <c r="C791" i="3"/>
  <c r="C994" i="3"/>
  <c r="C997" i="3"/>
  <c r="C305" i="3"/>
  <c r="C307" i="3"/>
  <c r="C201" i="3"/>
  <c r="C198" i="3"/>
  <c r="C195" i="3"/>
  <c r="C193" i="3"/>
  <c r="C192" i="3"/>
  <c r="C199" i="3"/>
  <c r="C191" i="3"/>
  <c r="C190" i="3"/>
  <c r="C339" i="3"/>
  <c r="C336" i="3"/>
  <c r="C331" i="3"/>
  <c r="C330" i="3"/>
  <c r="C333" i="3"/>
  <c r="C329" i="3"/>
  <c r="C337" i="3"/>
  <c r="C328" i="3"/>
  <c r="C224" i="3"/>
  <c r="C225" i="3"/>
  <c r="C222" i="3"/>
  <c r="C221" i="3"/>
  <c r="C217" i="3"/>
  <c r="C226" i="3"/>
  <c r="C218" i="3"/>
  <c r="C73" i="3"/>
  <c r="C66" i="3"/>
  <c r="C69" i="3"/>
  <c r="B948" i="3"/>
  <c r="C951" i="3"/>
  <c r="C1133" i="3"/>
  <c r="C1075" i="3"/>
  <c r="C1067" i="3"/>
  <c r="C1072" i="3"/>
  <c r="C1069" i="3"/>
  <c r="C1065" i="3"/>
  <c r="C1073" i="3"/>
  <c r="C1064" i="3"/>
  <c r="C1066" i="3"/>
  <c r="C864" i="3"/>
  <c r="B861" i="3"/>
  <c r="C869" i="3"/>
  <c r="C865" i="3"/>
  <c r="C868" i="3"/>
  <c r="C861" i="3"/>
  <c r="C999" i="3"/>
  <c r="C721" i="3"/>
  <c r="C351" i="3"/>
  <c r="B350" i="3"/>
  <c r="C936" i="3"/>
  <c r="C930" i="3"/>
  <c r="C926" i="3"/>
  <c r="C929" i="3"/>
  <c r="C398" i="3"/>
  <c r="C399" i="3"/>
  <c r="C396" i="3"/>
  <c r="C1146" i="3"/>
  <c r="C1143" i="3"/>
  <c r="C1139" i="3"/>
  <c r="C1142" i="3"/>
  <c r="C1138" i="3"/>
  <c r="C1141" i="3"/>
  <c r="C1140" i="3"/>
  <c r="C1145" i="3"/>
  <c r="C1137" i="3"/>
  <c r="C1144" i="3"/>
  <c r="B1137" i="3"/>
  <c r="C1175" i="3"/>
  <c r="C1171" i="3"/>
  <c r="B1168" i="3"/>
  <c r="C1172" i="3"/>
  <c r="C1169" i="3"/>
  <c r="C1176" i="3"/>
  <c r="C1173" i="3"/>
  <c r="C1170" i="3"/>
  <c r="C1174" i="3"/>
  <c r="C1168" i="3"/>
  <c r="C1166" i="3"/>
  <c r="C1162" i="3"/>
  <c r="C1160" i="3"/>
  <c r="C1167" i="3"/>
  <c r="C1164" i="3"/>
  <c r="C1165" i="3"/>
  <c r="C1161" i="3"/>
  <c r="C1159" i="3"/>
  <c r="C1158" i="3"/>
  <c r="C1157" i="3"/>
  <c r="C1156" i="3"/>
  <c r="C1163" i="3"/>
  <c r="B1156" i="3"/>
  <c r="B825" i="3"/>
  <c r="C826" i="3"/>
  <c r="C825" i="3"/>
  <c r="B641" i="3"/>
  <c r="C642" i="3"/>
  <c r="C641" i="3"/>
  <c r="C593" i="3"/>
  <c r="C589" i="3"/>
  <c r="B585" i="3"/>
  <c r="C592" i="3"/>
  <c r="C588" i="3"/>
  <c r="C594" i="3"/>
  <c r="C591" i="3"/>
  <c r="C590" i="3"/>
  <c r="C585" i="3"/>
  <c r="C587" i="3"/>
  <c r="C548" i="3"/>
  <c r="C544" i="3"/>
  <c r="C539" i="3"/>
  <c r="C547" i="3"/>
  <c r="C542" i="3"/>
  <c r="B539" i="3"/>
  <c r="C546" i="3"/>
  <c r="C541" i="3"/>
  <c r="C540" i="3"/>
  <c r="C545" i="3"/>
  <c r="C456" i="3"/>
  <c r="C452" i="3"/>
  <c r="C448" i="3"/>
  <c r="C455" i="3"/>
  <c r="C454" i="3"/>
  <c r="C451" i="3"/>
  <c r="B447" i="3"/>
  <c r="C449" i="3"/>
  <c r="C453" i="3"/>
  <c r="C450" i="3"/>
  <c r="C447" i="3"/>
  <c r="C208" i="3"/>
  <c r="C204" i="3"/>
  <c r="C207" i="3"/>
  <c r="C203" i="3"/>
  <c r="C209" i="3"/>
  <c r="B202" i="3"/>
  <c r="C202" i="3"/>
  <c r="C210" i="3"/>
  <c r="C206" i="3"/>
  <c r="C205" i="3"/>
  <c r="C670" i="3"/>
  <c r="C665" i="3"/>
  <c r="B662" i="3"/>
  <c r="C664" i="3"/>
  <c r="C671" i="3"/>
  <c r="C669" i="3"/>
  <c r="C666" i="3"/>
  <c r="C662" i="3"/>
  <c r="C663" i="3"/>
  <c r="C668" i="3"/>
  <c r="C254" i="3"/>
  <c r="C250" i="3"/>
  <c r="C257" i="3"/>
  <c r="C253" i="3"/>
  <c r="C249" i="3"/>
  <c r="C252" i="3"/>
  <c r="C256" i="3"/>
  <c r="C248" i="3"/>
  <c r="C255" i="3"/>
  <c r="B248" i="3"/>
  <c r="C251" i="3"/>
  <c r="B166" i="3"/>
  <c r="C170" i="3"/>
  <c r="C167" i="3"/>
  <c r="C169" i="3"/>
  <c r="C168" i="3"/>
  <c r="C166" i="3"/>
  <c r="B120" i="3"/>
  <c r="C121" i="3"/>
  <c r="C120" i="3"/>
  <c r="C124" i="3"/>
  <c r="C123" i="3"/>
  <c r="C122" i="3"/>
  <c r="A141" i="3"/>
  <c r="B187" i="3"/>
  <c r="A187" i="3"/>
  <c r="B141" i="3"/>
  <c r="C24" i="3"/>
  <c r="C20" i="3"/>
  <c r="C21" i="3"/>
  <c r="C18" i="3"/>
  <c r="C25" i="3"/>
  <c r="C22" i="3"/>
  <c r="C19" i="3"/>
  <c r="B18" i="3"/>
  <c r="C26" i="3"/>
  <c r="C23" i="3"/>
  <c r="C27" i="3"/>
  <c r="A463" i="3"/>
  <c r="B463" i="3"/>
  <c r="B647" i="3"/>
  <c r="A647" i="3"/>
  <c r="A648" i="3"/>
  <c r="B877" i="3"/>
  <c r="A877" i="3"/>
  <c r="A878" i="3"/>
  <c r="B1153" i="3"/>
  <c r="A1153" i="3"/>
  <c r="B1107" i="3"/>
  <c r="A1107" i="3"/>
  <c r="B1061" i="3"/>
  <c r="A1061" i="3"/>
  <c r="C1121" i="3"/>
  <c r="C1117" i="3"/>
  <c r="B1110" i="3"/>
  <c r="C1120" i="3"/>
  <c r="C1116" i="3"/>
  <c r="C1114" i="3"/>
  <c r="C1119" i="3"/>
  <c r="C1118" i="3"/>
  <c r="C1113" i="3"/>
  <c r="C1111" i="3"/>
  <c r="C1115" i="3"/>
  <c r="C1112" i="3"/>
  <c r="C1110" i="3"/>
  <c r="C1182" i="3"/>
  <c r="C1179" i="3"/>
  <c r="C1178" i="3"/>
  <c r="C1180" i="3"/>
  <c r="B1178" i="3"/>
  <c r="C1181" i="3"/>
  <c r="B1193" i="3"/>
  <c r="C1191" i="3"/>
  <c r="C1187" i="3"/>
  <c r="C1183" i="3"/>
  <c r="C1190" i="3"/>
  <c r="B1183" i="3"/>
  <c r="C1184" i="3"/>
  <c r="C1188" i="3"/>
  <c r="C1189" i="3"/>
  <c r="C1185" i="3"/>
  <c r="C1192" i="3"/>
  <c r="C1186" i="3"/>
  <c r="C917" i="3"/>
  <c r="C918" i="3"/>
  <c r="B917" i="3"/>
  <c r="C763" i="3"/>
  <c r="C759" i="3"/>
  <c r="C754" i="3"/>
  <c r="C762" i="3"/>
  <c r="C755" i="3"/>
  <c r="C756" i="3"/>
  <c r="C761" i="3"/>
  <c r="B754" i="3"/>
  <c r="C757" i="3"/>
  <c r="C760" i="3"/>
  <c r="C776" i="3"/>
  <c r="C772" i="3"/>
  <c r="B769" i="3"/>
  <c r="C769" i="3"/>
  <c r="C773" i="3"/>
  <c r="C770" i="3"/>
  <c r="C778" i="3"/>
  <c r="C774" i="3"/>
  <c r="C775" i="3"/>
  <c r="C777" i="3"/>
  <c r="C771" i="3"/>
  <c r="C583" i="3"/>
  <c r="C582" i="3"/>
  <c r="C580" i="3"/>
  <c r="C584" i="3"/>
  <c r="C581" i="3"/>
  <c r="B580" i="3"/>
  <c r="C614" i="3"/>
  <c r="C610" i="3"/>
  <c r="C608" i="3"/>
  <c r="C613" i="3"/>
  <c r="C609" i="3"/>
  <c r="C606" i="3"/>
  <c r="C604" i="3"/>
  <c r="C615" i="3"/>
  <c r="B604" i="3"/>
  <c r="C612" i="3"/>
  <c r="C607" i="3"/>
  <c r="C605" i="3"/>
  <c r="C611" i="3"/>
  <c r="B595" i="3"/>
  <c r="C596" i="3"/>
  <c r="C595" i="3"/>
  <c r="C484" i="3"/>
  <c r="C480" i="3"/>
  <c r="C487" i="3"/>
  <c r="C483" i="3"/>
  <c r="C479" i="3"/>
  <c r="C486" i="3"/>
  <c r="C482" i="3"/>
  <c r="C478" i="3"/>
  <c r="C485" i="3"/>
  <c r="B478" i="3"/>
  <c r="C481" i="3"/>
  <c r="C658" i="3"/>
  <c r="C657" i="3"/>
  <c r="C660" i="3"/>
  <c r="C655" i="3"/>
  <c r="C653" i="3"/>
  <c r="C652" i="3"/>
  <c r="C651" i="3"/>
  <c r="C650" i="3"/>
  <c r="C659" i="3"/>
  <c r="C654" i="3"/>
  <c r="C661" i="3"/>
  <c r="C656" i="3"/>
  <c r="B650" i="3"/>
  <c r="C687" i="3"/>
  <c r="C688" i="3"/>
  <c r="B687" i="3"/>
  <c r="C271" i="3"/>
  <c r="C267" i="3"/>
  <c r="C263" i="3"/>
  <c r="C270" i="3"/>
  <c r="C266" i="3"/>
  <c r="B263" i="3"/>
  <c r="C269" i="3"/>
  <c r="C265" i="3"/>
  <c r="C272" i="3"/>
  <c r="C268" i="3"/>
  <c r="C264" i="3"/>
  <c r="C262" i="3"/>
  <c r="C259" i="3"/>
  <c r="C261" i="3"/>
  <c r="C258" i="3"/>
  <c r="C260" i="3"/>
  <c r="B258" i="3"/>
  <c r="C134" i="3"/>
  <c r="C130" i="3"/>
  <c r="C126" i="3"/>
  <c r="C133" i="3"/>
  <c r="C131" i="3"/>
  <c r="C127" i="3"/>
  <c r="C129" i="3"/>
  <c r="C125" i="3"/>
  <c r="C132" i="3"/>
  <c r="C128" i="3"/>
  <c r="B125" i="3"/>
  <c r="B371" i="3"/>
  <c r="A371" i="3"/>
  <c r="C44" i="3"/>
  <c r="B43" i="3"/>
  <c r="C43" i="3"/>
  <c r="A509" i="3"/>
  <c r="B509" i="3"/>
  <c r="A693" i="3"/>
  <c r="B693" i="3"/>
  <c r="B831" i="3"/>
  <c r="A831" i="3"/>
  <c r="C992" i="3"/>
  <c r="C988" i="3"/>
  <c r="C984" i="3"/>
  <c r="C985" i="3"/>
  <c r="C990" i="3"/>
  <c r="C986" i="3"/>
  <c r="C993" i="3"/>
  <c r="C989" i="3"/>
  <c r="C991" i="3"/>
  <c r="C987" i="3"/>
  <c r="B984" i="3"/>
  <c r="C898" i="3"/>
  <c r="C899" i="3"/>
  <c r="C895" i="3"/>
  <c r="B892" i="3"/>
  <c r="C900" i="3"/>
  <c r="C894" i="3"/>
  <c r="C897" i="3"/>
  <c r="C896" i="3"/>
  <c r="C901" i="3"/>
  <c r="C893" i="3"/>
  <c r="C892" i="3"/>
  <c r="C752" i="3"/>
  <c r="C748" i="3"/>
  <c r="C746" i="3"/>
  <c r="C751" i="3"/>
  <c r="C747" i="3"/>
  <c r="C744" i="3"/>
  <c r="C743" i="3"/>
  <c r="C750" i="3"/>
  <c r="B742" i="3"/>
  <c r="C753" i="3"/>
  <c r="C745" i="3"/>
  <c r="C749" i="3"/>
  <c r="C742" i="3"/>
  <c r="C729" i="3"/>
  <c r="C725" i="3"/>
  <c r="C730" i="3"/>
  <c r="C727" i="3"/>
  <c r="C724" i="3"/>
  <c r="B723" i="3"/>
  <c r="C731" i="3"/>
  <c r="C728" i="3"/>
  <c r="C732" i="3"/>
  <c r="C726" i="3"/>
  <c r="C723" i="3"/>
  <c r="C630" i="3"/>
  <c r="C627" i="3"/>
  <c r="C629" i="3"/>
  <c r="C626" i="3"/>
  <c r="B626" i="3"/>
  <c r="C628" i="3"/>
  <c r="C531" i="3"/>
  <c r="C527" i="3"/>
  <c r="B524" i="3"/>
  <c r="C530" i="3"/>
  <c r="C526" i="3"/>
  <c r="C533" i="3"/>
  <c r="C529" i="3"/>
  <c r="C525" i="3"/>
  <c r="C532" i="3"/>
  <c r="C528" i="3"/>
  <c r="C524" i="3"/>
  <c r="C504" i="3"/>
  <c r="C503" i="3"/>
  <c r="B503" i="3"/>
  <c r="B969" i="3"/>
  <c r="A969" i="3"/>
  <c r="B672" i="3"/>
  <c r="C676" i="3"/>
  <c r="C673" i="3"/>
  <c r="C672" i="3"/>
  <c r="C674" i="3"/>
  <c r="C675" i="3"/>
  <c r="B273" i="3"/>
  <c r="C274" i="3"/>
  <c r="C273" i="3"/>
  <c r="C164" i="3"/>
  <c r="C160" i="3"/>
  <c r="C156" i="3"/>
  <c r="C163" i="3"/>
  <c r="C159" i="3"/>
  <c r="C162" i="3"/>
  <c r="B156" i="3"/>
  <c r="C165" i="3"/>
  <c r="C157" i="3"/>
  <c r="C161" i="3"/>
  <c r="C158" i="3"/>
  <c r="B325" i="3"/>
  <c r="A325" i="3"/>
  <c r="A233" i="3"/>
  <c r="B233" i="3"/>
  <c r="A279" i="3"/>
  <c r="B279" i="3"/>
  <c r="A556" i="3"/>
  <c r="B555" i="3"/>
  <c r="A555" i="3"/>
  <c r="A785" i="3"/>
  <c r="B785" i="3"/>
  <c r="B923" i="3"/>
  <c r="A923" i="3"/>
  <c r="C1010" i="3"/>
  <c r="C1009" i="3"/>
  <c r="B1009" i="3"/>
  <c r="C982" i="3"/>
  <c r="C978" i="3"/>
  <c r="C976" i="3"/>
  <c r="C981" i="3"/>
  <c r="C977" i="3"/>
  <c r="C974" i="3"/>
  <c r="C980" i="3"/>
  <c r="C973" i="3"/>
  <c r="B972" i="3"/>
  <c r="C983" i="3"/>
  <c r="C979" i="3"/>
  <c r="C975" i="3"/>
  <c r="C972" i="3"/>
  <c r="C914" i="3"/>
  <c r="C910" i="3"/>
  <c r="B907" i="3"/>
  <c r="C907" i="3"/>
  <c r="C911" i="3"/>
  <c r="C908" i="3"/>
  <c r="C915" i="3"/>
  <c r="C909" i="3"/>
  <c r="C916" i="3"/>
  <c r="C912" i="3"/>
  <c r="C913" i="3"/>
  <c r="C823" i="3"/>
  <c r="C819" i="3"/>
  <c r="C822" i="3"/>
  <c r="C818" i="3"/>
  <c r="C824" i="3"/>
  <c r="C816" i="3"/>
  <c r="B815" i="3"/>
  <c r="C821" i="3"/>
  <c r="C820" i="3"/>
  <c r="C815" i="3"/>
  <c r="C780" i="3"/>
  <c r="B779" i="3"/>
  <c r="C779" i="3"/>
  <c r="C734" i="3"/>
  <c r="C733" i="3"/>
  <c r="B733" i="3"/>
  <c r="C623" i="3"/>
  <c r="C619" i="3"/>
  <c r="B616" i="3"/>
  <c r="C622" i="3"/>
  <c r="C618" i="3"/>
  <c r="C621" i="3"/>
  <c r="C620" i="3"/>
  <c r="C625" i="3"/>
  <c r="C617" i="3"/>
  <c r="C616" i="3"/>
  <c r="C624" i="3"/>
  <c r="C568" i="3"/>
  <c r="C564" i="3"/>
  <c r="C562" i="3"/>
  <c r="C567" i="3"/>
  <c r="C563" i="3"/>
  <c r="C560" i="3"/>
  <c r="C559" i="3"/>
  <c r="C565" i="3"/>
  <c r="C558" i="3"/>
  <c r="C561" i="3"/>
  <c r="C569" i="3"/>
  <c r="C566" i="3"/>
  <c r="B558" i="3"/>
  <c r="C549" i="3"/>
  <c r="B549" i="3"/>
  <c r="C550" i="3"/>
  <c r="C500" i="3"/>
  <c r="C496" i="3"/>
  <c r="B493" i="3"/>
  <c r="C499" i="3"/>
  <c r="C495" i="3"/>
  <c r="C502" i="3"/>
  <c r="C498" i="3"/>
  <c r="C494" i="3"/>
  <c r="C497" i="3"/>
  <c r="C493" i="3"/>
  <c r="C501" i="3"/>
  <c r="C316" i="3"/>
  <c r="C312" i="3"/>
  <c r="C315" i="3"/>
  <c r="C311" i="3"/>
  <c r="C310" i="3"/>
  <c r="C314" i="3"/>
  <c r="C318" i="3"/>
  <c r="C309" i="3"/>
  <c r="C317" i="3"/>
  <c r="C313" i="3"/>
  <c r="B309" i="3"/>
  <c r="C686" i="3"/>
  <c r="C682" i="3"/>
  <c r="C678" i="3"/>
  <c r="C683" i="3"/>
  <c r="C684" i="3"/>
  <c r="C681" i="3"/>
  <c r="B677" i="3"/>
  <c r="C679" i="3"/>
  <c r="C680" i="3"/>
  <c r="C685" i="3"/>
  <c r="C677" i="3"/>
  <c r="C182" i="3"/>
  <c r="C181" i="3"/>
  <c r="B181" i="3"/>
  <c r="C153" i="3"/>
  <c r="C149" i="3"/>
  <c r="C148" i="3"/>
  <c r="C146" i="3"/>
  <c r="C154" i="3"/>
  <c r="C150" i="3"/>
  <c r="C147" i="3"/>
  <c r="C144" i="3"/>
  <c r="C152" i="3"/>
  <c r="C145" i="3"/>
  <c r="B144" i="3"/>
  <c r="C155" i="3"/>
  <c r="C151" i="3"/>
  <c r="A418" i="3"/>
  <c r="B417" i="3"/>
  <c r="A417" i="3"/>
  <c r="B601" i="3"/>
  <c r="A601" i="3"/>
  <c r="B739" i="3"/>
  <c r="A739" i="3"/>
  <c r="B1015" i="3"/>
  <c r="A1015" i="3"/>
</calcChain>
</file>

<file path=xl/sharedStrings.xml><?xml version="1.0" encoding="utf-8"?>
<sst xmlns="http://schemas.openxmlformats.org/spreadsheetml/2006/main" count="1015" uniqueCount="381">
  <si>
    <t>菜名</t>
    <phoneticPr fontId="5" type="noConversion"/>
  </si>
  <si>
    <t>食材數</t>
    <phoneticPr fontId="5" type="noConversion"/>
  </si>
  <si>
    <t>食材</t>
    <phoneticPr fontId="5" type="noConversion"/>
  </si>
  <si>
    <t>油</t>
    <phoneticPr fontId="7" type="noConversion"/>
  </si>
  <si>
    <t>油脂</t>
    <phoneticPr fontId="7" type="noConversion"/>
  </si>
  <si>
    <t>蔥薑蒜</t>
    <phoneticPr fontId="7" type="noConversion"/>
  </si>
  <si>
    <t>蒜末</t>
    <phoneticPr fontId="7" type="noConversion"/>
  </si>
  <si>
    <t>紅蔥</t>
    <phoneticPr fontId="7" type="noConversion"/>
  </si>
  <si>
    <t>薑絲</t>
    <phoneticPr fontId="7" type="noConversion"/>
  </si>
  <si>
    <t>油</t>
    <phoneticPr fontId="7" type="noConversion"/>
  </si>
  <si>
    <t>蔥薑蒜</t>
    <phoneticPr fontId="7" type="noConversion"/>
  </si>
  <si>
    <t>蒜末</t>
    <phoneticPr fontId="7" type="noConversion"/>
  </si>
  <si>
    <t>薑絲</t>
    <phoneticPr fontId="7" type="noConversion"/>
  </si>
  <si>
    <t>油脂</t>
    <phoneticPr fontId="7" type="noConversion"/>
  </si>
  <si>
    <t>蔥薑蒜</t>
    <phoneticPr fontId="7" type="noConversion"/>
  </si>
  <si>
    <t>蒜末</t>
    <phoneticPr fontId="7" type="noConversion"/>
  </si>
  <si>
    <t>紅蔥</t>
    <phoneticPr fontId="7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</si>
  <si>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</si>
  <si>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</si>
  <si>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</si>
  <si>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薑絲</t>
    <phoneticPr fontId="7" type="noConversion"/>
  </si>
  <si>
    <t>食材數</t>
    <phoneticPr fontId="5" type="noConversion"/>
  </si>
  <si>
    <t>油</t>
    <phoneticPr fontId="7" type="noConversion"/>
  </si>
  <si>
    <t>油脂</t>
    <phoneticPr fontId="7" type="noConversion"/>
  </si>
  <si>
    <t>蔥薑蒜</t>
    <phoneticPr fontId="7" type="noConversion"/>
  </si>
  <si>
    <t>蒜末</t>
    <phoneticPr fontId="7" type="noConversion"/>
  </si>
  <si>
    <t>紅蔥</t>
    <phoneticPr fontId="7" type="noConversion"/>
  </si>
  <si>
    <t>薑絲</t>
    <phoneticPr fontId="7" type="noConversion"/>
  </si>
  <si>
    <t>菜名</t>
    <phoneticPr fontId="5" type="noConversion"/>
  </si>
  <si>
    <t>食材數</t>
    <phoneticPr fontId="5" type="noConversion"/>
  </si>
  <si>
    <t>油</t>
    <phoneticPr fontId="7" type="noConversion"/>
  </si>
  <si>
    <t>油脂</t>
    <phoneticPr fontId="7" type="noConversion"/>
  </si>
  <si>
    <t>蔥薑蒜</t>
    <phoneticPr fontId="7" type="noConversion"/>
  </si>
  <si>
    <t>蒜末</t>
    <phoneticPr fontId="7" type="noConversion"/>
  </si>
  <si>
    <t>紅蔥</t>
    <phoneticPr fontId="7" type="noConversion"/>
  </si>
  <si>
    <t>薑絲</t>
    <phoneticPr fontId="7" type="noConversion"/>
  </si>
  <si>
    <t>食材</t>
    <phoneticPr fontId="5" type="noConversion"/>
  </si>
  <si>
    <t>油</t>
    <phoneticPr fontId="7" type="noConversion"/>
  </si>
  <si>
    <t>油脂</t>
    <phoneticPr fontId="7" type="noConversion"/>
  </si>
  <si>
    <t>蔥薑蒜</t>
    <phoneticPr fontId="7" type="noConversion"/>
  </si>
  <si>
    <t>蒜末</t>
    <phoneticPr fontId="7" type="noConversion"/>
  </si>
  <si>
    <t>紅蔥</t>
    <phoneticPr fontId="7" type="noConversion"/>
  </si>
  <si>
    <t>薑絲</t>
    <phoneticPr fontId="7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</si>
  <si>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</si>
  <si>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</si>
  <si>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</si>
  <si>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油脂</t>
    <phoneticPr fontId="7" type="noConversion"/>
  </si>
  <si>
    <t>麗一.西一+幼</t>
    <phoneticPr fontId="7" type="noConversion"/>
  </si>
  <si>
    <t>肉片</t>
    <phoneticPr fontId="7" type="noConversion"/>
  </si>
  <si>
    <t>蔥</t>
    <phoneticPr fontId="7" type="noConversion"/>
  </si>
  <si>
    <t>臺北市內湖區麗山國民小學 111 年度9月份學校午餐食譜</t>
  </si>
  <si>
    <t>有機白米飯</t>
  </si>
  <si>
    <t>麻油肉片</t>
  </si>
  <si>
    <t>肉片</t>
  </si>
  <si>
    <t>高麗菜段</t>
  </si>
  <si>
    <t>杏鮑菇原件</t>
  </si>
  <si>
    <t>枸杞</t>
  </si>
  <si>
    <t>薑片</t>
  </si>
  <si>
    <t>黑麻油</t>
  </si>
  <si>
    <t>彩繪玉米</t>
  </si>
  <si>
    <t>CAS冷凍玉米粒</t>
  </si>
  <si>
    <t>絞肉</t>
  </si>
  <si>
    <t>紅蘿蔔小丁</t>
  </si>
  <si>
    <t>CAS冷凍毛豆仁</t>
  </si>
  <si>
    <t>豆薯小丁</t>
  </si>
  <si>
    <t>有機空心菜</t>
  </si>
  <si>
    <t>蒜末</t>
  </si>
  <si>
    <t>蘿蔔魚丸湯</t>
  </si>
  <si>
    <t>白蘿蔔片丁</t>
  </si>
  <si>
    <t>CAS虱目魚丸</t>
  </si>
  <si>
    <t>芹菜珠</t>
  </si>
  <si>
    <t>有機白米</t>
  </si>
  <si>
    <t>燕麥飯</t>
  </si>
  <si>
    <t>貴妃燒雞</t>
  </si>
  <si>
    <t>雞胸丁</t>
  </si>
  <si>
    <t>棒腿丁</t>
  </si>
  <si>
    <t>小黃瓜滾刀</t>
  </si>
  <si>
    <t>洋芋原件</t>
  </si>
  <si>
    <t>剝皮洋蔥原件</t>
  </si>
  <si>
    <t>番茄醬</t>
  </si>
  <si>
    <t>辣豆瓣醬</t>
  </si>
  <si>
    <t>菇菇燴豆腐</t>
  </si>
  <si>
    <t>鴻喜菇</t>
  </si>
  <si>
    <t>非基改豆腐小丁</t>
  </si>
  <si>
    <t>青蔥珠</t>
  </si>
  <si>
    <t>薑絲油麥菜</t>
  </si>
  <si>
    <t>油麥菜(切)</t>
  </si>
  <si>
    <t>薑絲</t>
  </si>
  <si>
    <t>筍片龍骨湯</t>
  </si>
  <si>
    <t>竹筍片</t>
  </si>
  <si>
    <t>龍骨</t>
  </si>
  <si>
    <t>白米</t>
  </si>
  <si>
    <t>燕麥</t>
  </si>
  <si>
    <t>有機糙米飯</t>
  </si>
  <si>
    <t>佛跳牆燉肉</t>
  </si>
  <si>
    <t>肉丁(後)</t>
  </si>
  <si>
    <t>大白菜段</t>
  </si>
  <si>
    <t>芋頭原件</t>
  </si>
  <si>
    <t>筍干</t>
  </si>
  <si>
    <t>青蔥段</t>
  </si>
  <si>
    <t>蒜頭粒</t>
  </si>
  <si>
    <t>紅蘿蔔洋蔥炒蛋</t>
  </si>
  <si>
    <t>CAS液蛋</t>
  </si>
  <si>
    <t>紅蘿蔔粗絲</t>
  </si>
  <si>
    <t>乾木耳</t>
  </si>
  <si>
    <t>有機小松菜</t>
  </si>
  <si>
    <t>海芽肉絲湯</t>
  </si>
  <si>
    <t>乾海芽</t>
  </si>
  <si>
    <t>肉絲</t>
  </si>
  <si>
    <t>有機糙米</t>
  </si>
  <si>
    <t>哨子麵疙瘩</t>
  </si>
  <si>
    <t>麵疙瘩</t>
  </si>
  <si>
    <t>CAS殼蛋</t>
  </si>
  <si>
    <t>番茄原件</t>
  </si>
  <si>
    <t>香菇原件</t>
  </si>
  <si>
    <t>非基改碎干丁</t>
  </si>
  <si>
    <t>梅甘魚丁</t>
  </si>
  <si>
    <t>水鯊魚丁</t>
  </si>
  <si>
    <t>地瓜原件</t>
  </si>
  <si>
    <t>梅子粉</t>
  </si>
  <si>
    <t>胡椒鹽</t>
  </si>
  <si>
    <t>蔥酥莧菜</t>
  </si>
  <si>
    <t>莧菜(切)</t>
  </si>
  <si>
    <t>紅蔥</t>
  </si>
  <si>
    <t>冬瓜雞湯</t>
  </si>
  <si>
    <t>冬瓜中丁</t>
  </si>
  <si>
    <t>紅藜飯</t>
  </si>
  <si>
    <t>鹽水雞</t>
  </si>
  <si>
    <t>生鮮玉米筍</t>
  </si>
  <si>
    <t>四季豆(處理好)</t>
  </si>
  <si>
    <t>肉燥油腐</t>
  </si>
  <si>
    <t>非基改小四角油丁</t>
  </si>
  <si>
    <t>乾海結</t>
  </si>
  <si>
    <t>滷包(大)</t>
  </si>
  <si>
    <t>有機油江菜</t>
  </si>
  <si>
    <t>味噌蔬菜湯(2)</t>
  </si>
  <si>
    <t>柴魚片</t>
  </si>
  <si>
    <t>赤味噌(9kg/箱)</t>
  </si>
  <si>
    <t>紅藜</t>
  </si>
  <si>
    <t>蒜香魚丁</t>
  </si>
  <si>
    <t>油甘魚丁</t>
  </si>
  <si>
    <t>蒜味花生</t>
  </si>
  <si>
    <t>咖哩炒蛋</t>
  </si>
  <si>
    <t>濕木耳</t>
  </si>
  <si>
    <t>咖哩粉</t>
  </si>
  <si>
    <t>有機黑葉白菜</t>
  </si>
  <si>
    <t>肉羹湯</t>
  </si>
  <si>
    <t>竹筍絲</t>
  </si>
  <si>
    <t>金針菇</t>
  </si>
  <si>
    <t>CAS肉羹</t>
  </si>
  <si>
    <t>沙茶醬</t>
  </si>
  <si>
    <t>香菜</t>
  </si>
  <si>
    <t>蕎麥飯</t>
  </si>
  <si>
    <t>鹹豬肉炒豆干</t>
  </si>
  <si>
    <t>豬柳(後)</t>
  </si>
  <si>
    <t>非基改豆干片</t>
  </si>
  <si>
    <t>紅椒小丁</t>
  </si>
  <si>
    <t>白胡椒</t>
  </si>
  <si>
    <t>香菇蒲瓜</t>
  </si>
  <si>
    <t>蒲瓜粗條</t>
  </si>
  <si>
    <t>紅蘿蔔片丁</t>
  </si>
  <si>
    <t>清雞肉丁</t>
  </si>
  <si>
    <t>蝦皮高麗</t>
  </si>
  <si>
    <t>蝦皮</t>
  </si>
  <si>
    <t>番茄黃芽湯</t>
  </si>
  <si>
    <t>黃豆芽</t>
  </si>
  <si>
    <t>大骨</t>
  </si>
  <si>
    <t>蕎麥</t>
  </si>
  <si>
    <t>用有機</t>
  </si>
  <si>
    <t>沙茶肉絲蛋炒飯</t>
  </si>
  <si>
    <t>蔥油雞排</t>
  </si>
  <si>
    <t>雞排</t>
  </si>
  <si>
    <t>蒜泥</t>
  </si>
  <si>
    <t>有機莧菜</t>
  </si>
  <si>
    <t>紅豆西米露</t>
  </si>
  <si>
    <t>紅豆(台灣)</t>
  </si>
  <si>
    <t>西谷米</t>
  </si>
  <si>
    <t>奶粉</t>
  </si>
  <si>
    <t>中秋連假</t>
  </si>
  <si>
    <t>芝麻飯</t>
  </si>
  <si>
    <t>泰式打拋肉</t>
  </si>
  <si>
    <t>九層塔</t>
  </si>
  <si>
    <t>檸檬汁</t>
  </si>
  <si>
    <t>打拋醬</t>
  </si>
  <si>
    <t>魚露</t>
  </si>
  <si>
    <t>螞蟻上樹</t>
  </si>
  <si>
    <t>冬粉</t>
  </si>
  <si>
    <t>有機小白菜</t>
  </si>
  <si>
    <t>黃瓜雞湯</t>
  </si>
  <si>
    <t>大黃瓜片</t>
  </si>
  <si>
    <t>黑芝麻</t>
  </si>
  <si>
    <t>五香滷雞腿</t>
  </si>
  <si>
    <t>雞腿</t>
  </si>
  <si>
    <t>五香粉</t>
  </si>
  <si>
    <t>關東煮(2)</t>
  </si>
  <si>
    <t>CAS米血糕丁</t>
  </si>
  <si>
    <t>白蘿蔔中丁</t>
  </si>
  <si>
    <t>有機味美菜</t>
  </si>
  <si>
    <t>羅宋湯</t>
  </si>
  <si>
    <t>一公分西芹段</t>
  </si>
  <si>
    <t>羅漢齋炒麵</t>
  </si>
  <si>
    <t>拉麵</t>
  </si>
  <si>
    <t>綠豆芽</t>
  </si>
  <si>
    <t>紅蘿蔔絲</t>
  </si>
  <si>
    <t>芹菜段</t>
  </si>
  <si>
    <t>麵輪</t>
  </si>
  <si>
    <t>滷蛋干丁</t>
  </si>
  <si>
    <t>CAS白煮蛋</t>
  </si>
  <si>
    <t>非基改1/4豆干</t>
  </si>
  <si>
    <t>雙色花椰</t>
  </si>
  <si>
    <t>綠花椰(切)</t>
  </si>
  <si>
    <t>白花椰(切)</t>
  </si>
  <si>
    <t>青菜豆腐湯</t>
  </si>
  <si>
    <t>小白菜(切)</t>
  </si>
  <si>
    <t>非基改豆腐條</t>
  </si>
  <si>
    <t>紫米飯</t>
  </si>
  <si>
    <t>椒鹽魚排</t>
  </si>
  <si>
    <t>旗魚排</t>
  </si>
  <si>
    <t>里肌肉片</t>
  </si>
  <si>
    <t>三杯鮑菇</t>
  </si>
  <si>
    <t>非基改大黑豆乾9丁</t>
  </si>
  <si>
    <t>麻油</t>
  </si>
  <si>
    <t>南瓜濃湯(2)</t>
  </si>
  <si>
    <t>南瓜原件</t>
  </si>
  <si>
    <t>麵粉</t>
  </si>
  <si>
    <t>奶油</t>
  </si>
  <si>
    <t>紫米</t>
  </si>
  <si>
    <t>味噌燉肉</t>
  </si>
  <si>
    <t>紅蘿蔔中丁</t>
  </si>
  <si>
    <t>味噌(9kg/箱)</t>
  </si>
  <si>
    <t>白菜燒豆包</t>
  </si>
  <si>
    <t>非基改生豆包</t>
  </si>
  <si>
    <t>蝦米</t>
  </si>
  <si>
    <t>枸杞油菜</t>
  </si>
  <si>
    <t>油菜(切)</t>
  </si>
  <si>
    <t>玉米蛋花湯</t>
  </si>
  <si>
    <t>南瓜火腿飯</t>
  </si>
  <si>
    <t>火腿小丁</t>
  </si>
  <si>
    <t>白精靈菇</t>
  </si>
  <si>
    <t>乾香菇絲</t>
  </si>
  <si>
    <t>鐵路排骨</t>
  </si>
  <si>
    <t>帶骨豬排</t>
  </si>
  <si>
    <t>藥膳龍骨湯</t>
  </si>
  <si>
    <t>藥膳包</t>
  </si>
  <si>
    <t>生炒花枝</t>
  </si>
  <si>
    <t>花枝條</t>
  </si>
  <si>
    <t>小黃瓜薄片</t>
  </si>
  <si>
    <t>黃芽干絲</t>
  </si>
  <si>
    <t>非基改白干絲</t>
  </si>
  <si>
    <t>乾海絲</t>
  </si>
  <si>
    <t>雞蓉玉米濃湯</t>
  </si>
  <si>
    <t>雞肉茸</t>
  </si>
  <si>
    <t>黑胡椒</t>
  </si>
  <si>
    <t>香鬆飯</t>
  </si>
  <si>
    <t>炸雞腿</t>
  </si>
  <si>
    <t>什錦干片</t>
  </si>
  <si>
    <t>蔥酥空心菜</t>
  </si>
  <si>
    <t>空心菜(切)</t>
  </si>
  <si>
    <t>絲瓜肉片湯</t>
  </si>
  <si>
    <t>絲瓜4剖片</t>
  </si>
  <si>
    <t>香鬆</t>
  </si>
  <si>
    <t>梅菜肉片</t>
  </si>
  <si>
    <t>梅干菜</t>
  </si>
  <si>
    <t>鮮菇花椰</t>
  </si>
  <si>
    <t>有機荷葉白菜</t>
  </si>
  <si>
    <t>味噌蛋花湯</t>
  </si>
  <si>
    <t>薏仁飯</t>
  </si>
  <si>
    <t>糖醋魚丁</t>
  </si>
  <si>
    <t>鮭鯊魚丁</t>
  </si>
  <si>
    <t>黃椒小丁</t>
  </si>
  <si>
    <t>香菇蒸蛋</t>
  </si>
  <si>
    <t>有機高麗菜</t>
  </si>
  <si>
    <t>關東煮湯</t>
  </si>
  <si>
    <t>CAS黑輪</t>
  </si>
  <si>
    <t>薏仁</t>
  </si>
  <si>
    <t>小米飯</t>
  </si>
  <si>
    <t>蔥爆豬柳</t>
  </si>
  <si>
    <t>照燒花枝丸*2</t>
  </si>
  <si>
    <t>花枝丸(大)</t>
  </si>
  <si>
    <t>海苔粉</t>
  </si>
  <si>
    <t>味霖</t>
  </si>
  <si>
    <t>麥芽糖</t>
  </si>
  <si>
    <t>香菇冬瓜湯</t>
  </si>
  <si>
    <t>小米</t>
  </si>
  <si>
    <t>番茄肉醬螺絲麵</t>
  </si>
  <si>
    <t>螺旋麵</t>
  </si>
  <si>
    <t>豆乳雞</t>
  </si>
  <si>
    <t>豆腐乳</t>
  </si>
  <si>
    <t>紫菜蛋花湯</t>
  </si>
  <si>
    <t>紫菜片</t>
  </si>
  <si>
    <t>麥片飯</t>
  </si>
  <si>
    <t>豉汁魚丁</t>
  </si>
  <si>
    <t>鯰魚丁</t>
  </si>
  <si>
    <t>豆豉</t>
  </si>
  <si>
    <t>高麗菜炒肉片</t>
  </si>
  <si>
    <t>鮑魚菇</t>
  </si>
  <si>
    <t>薑絲地瓜葉</t>
  </si>
  <si>
    <t>地瓜葉(切)</t>
  </si>
  <si>
    <t>南瓜雞湯</t>
  </si>
  <si>
    <t>麥片</t>
  </si>
  <si>
    <t>雜糧飯</t>
  </si>
  <si>
    <t>拉油里肌</t>
  </si>
  <si>
    <t>義式炒蛋</t>
  </si>
  <si>
    <t>義大利香料</t>
  </si>
  <si>
    <t>白菜羹</t>
  </si>
  <si>
    <t>雜糧</t>
  </si>
  <si>
    <t>咖哩雞</t>
  </si>
  <si>
    <t>什錦炒年糕</t>
  </si>
  <si>
    <t>年糕條</t>
  </si>
  <si>
    <t>蔥酥A菜</t>
  </si>
  <si>
    <t>A菜(切)</t>
  </si>
  <si>
    <t>番茄豆腐湯</t>
  </si>
  <si>
    <t>蔥薑蒜</t>
    <phoneticPr fontId="7" type="noConversion"/>
  </si>
  <si>
    <t>紅葱末</t>
  </si>
  <si>
    <t>食材數</t>
    <phoneticPr fontId="5" type="noConversion"/>
  </si>
  <si>
    <t>食材</t>
    <phoneticPr fontId="5" type="noConversion"/>
  </si>
  <si>
    <t>蔥薑蒜</t>
    <phoneticPr fontId="7" type="noConversion"/>
  </si>
  <si>
    <t>薑絲</t>
    <phoneticPr fontId="7" type="noConversion"/>
  </si>
  <si>
    <t>菜名</t>
    <phoneticPr fontId="5" type="noConversion"/>
  </si>
  <si>
    <t>油</t>
    <phoneticPr fontId="7" type="noConversion"/>
  </si>
  <si>
    <t>蔥薑蒜</t>
    <phoneticPr fontId="7" type="noConversion"/>
  </si>
  <si>
    <t>蒜末</t>
    <phoneticPr fontId="7" type="noConversion"/>
  </si>
  <si>
    <t>薑絲</t>
    <phoneticPr fontId="7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</si>
  <si>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</si>
  <si>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</si>
  <si>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</si>
  <si>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油脂</t>
    <phoneticPr fontId="7" type="noConversion"/>
  </si>
  <si>
    <t>食材數</t>
    <phoneticPr fontId="5" type="noConversion"/>
  </si>
  <si>
    <t>食材</t>
    <phoneticPr fontId="5" type="noConversion"/>
  </si>
  <si>
    <t>油</t>
    <phoneticPr fontId="7" type="noConversion"/>
  </si>
  <si>
    <t>蔥薑蒜</t>
    <phoneticPr fontId="7" type="noConversion"/>
  </si>
  <si>
    <t>蒜末</t>
    <phoneticPr fontId="7" type="noConversion"/>
  </si>
  <si>
    <t>菜名</t>
    <phoneticPr fontId="5" type="noConversion"/>
  </si>
  <si>
    <t>食材</t>
    <phoneticPr fontId="5" type="noConversion"/>
  </si>
  <si>
    <t>乾的小木耳</t>
    <phoneticPr fontId="7" type="noConversion"/>
  </si>
  <si>
    <t>油脂</t>
    <phoneticPr fontId="7" type="noConversion"/>
  </si>
  <si>
    <t>蒜末</t>
    <phoneticPr fontId="7" type="noConversion"/>
  </si>
  <si>
    <t>食材數</t>
    <phoneticPr fontId="5" type="noConversion"/>
  </si>
  <si>
    <t>或是素肉羹?</t>
    <phoneticPr fontId="7" type="noConversion"/>
  </si>
  <si>
    <t>油</t>
    <phoneticPr fontId="7" type="noConversion"/>
  </si>
  <si>
    <t>薑絲</t>
    <phoneticPr fontId="7" type="noConversion"/>
  </si>
  <si>
    <t>油脂</t>
    <phoneticPr fontId="7" type="noConversion"/>
  </si>
  <si>
    <t>黃椒中丁</t>
    <phoneticPr fontId="7" type="noConversion"/>
  </si>
  <si>
    <t>油</t>
    <phoneticPr fontId="7" type="noConversion"/>
  </si>
  <si>
    <t>油脂</t>
    <phoneticPr fontId="7" type="noConversion"/>
  </si>
  <si>
    <t>菜名</t>
    <phoneticPr fontId="5" type="noConversion"/>
  </si>
  <si>
    <t>薑絲</t>
    <phoneticPr fontId="7" type="noConversion"/>
  </si>
  <si>
    <t>油脂</t>
    <phoneticPr fontId="7" type="noConversion"/>
  </si>
  <si>
    <t>蔥薑蒜</t>
    <phoneticPr fontId="7" type="noConversion"/>
  </si>
  <si>
    <t>洋芋原件</t>
    <phoneticPr fontId="7" type="noConversion"/>
  </si>
  <si>
    <t>蒜末</t>
    <phoneticPr fontId="7" type="noConversion"/>
  </si>
  <si>
    <t>菜名</t>
    <phoneticPr fontId="5" type="noConversion"/>
  </si>
  <si>
    <t>非基改蘭花干</t>
    <phoneticPr fontId="7" type="noConversion"/>
  </si>
  <si>
    <t>素腰花</t>
    <phoneticPr fontId="7" type="noConversion"/>
  </si>
  <si>
    <t>杏鮑菇原件</t>
    <phoneticPr fontId="7" type="noConversion"/>
  </si>
  <si>
    <t>紫菜片</t>
    <phoneticPr fontId="7" type="noConversion"/>
  </si>
  <si>
    <t>蒜末</t>
    <phoneticPr fontId="7" type="noConversion"/>
  </si>
  <si>
    <t>食材</t>
    <phoneticPr fontId="5" type="noConversion"/>
  </si>
  <si>
    <t>生鮮玉米筍</t>
    <phoneticPr fontId="7" type="noConversion"/>
  </si>
  <si>
    <t>菜名</t>
    <phoneticPr fontId="5" type="noConversion"/>
  </si>
  <si>
    <t>紅蘿蔔絲</t>
    <phoneticPr fontId="7" type="noConversion"/>
  </si>
  <si>
    <t>蒜末</t>
    <phoneticPr fontId="7" type="noConversion"/>
  </si>
  <si>
    <t>菜名</t>
    <phoneticPr fontId="5" type="noConversion"/>
  </si>
  <si>
    <t>紅蘿蔔片丁</t>
    <phoneticPr fontId="7" type="noConversion"/>
  </si>
  <si>
    <t>枸杞</t>
    <phoneticPr fontId="7" type="noConversion"/>
  </si>
  <si>
    <t>食材數</t>
    <phoneticPr fontId="5" type="noConversion"/>
  </si>
  <si>
    <t>油</t>
    <phoneticPr fontId="7" type="noConversion"/>
  </si>
  <si>
    <t>油脂</t>
    <phoneticPr fontId="7" type="noConversion"/>
  </si>
  <si>
    <t>食材數</t>
    <phoneticPr fontId="5" type="noConversion"/>
  </si>
  <si>
    <t>食材</t>
    <phoneticPr fontId="5" type="noConversion"/>
  </si>
  <si>
    <t>蔥薑蒜</t>
    <phoneticPr fontId="7" type="noConversion"/>
  </si>
  <si>
    <t>蒜末</t>
    <phoneticPr fontId="7" type="noConversion"/>
  </si>
  <si>
    <t>(炸)</t>
    <phoneticPr fontId="7" type="noConversion"/>
  </si>
  <si>
    <t>薑絲</t>
    <phoneticPr fontId="7" type="noConversion"/>
  </si>
  <si>
    <t>食材數</t>
    <phoneticPr fontId="5" type="noConversion"/>
  </si>
  <si>
    <t>蔥</t>
    <phoneticPr fontId="7" type="noConversion"/>
  </si>
  <si>
    <t>油</t>
    <phoneticPr fontId="7" type="noConversion"/>
  </si>
  <si>
    <t>油脂</t>
    <phoneticPr fontId="7" type="noConversion"/>
  </si>
  <si>
    <t>蔥薑蒜</t>
    <phoneticPr fontId="7" type="noConversion"/>
  </si>
  <si>
    <t>蔥</t>
    <phoneticPr fontId="7" type="noConversion"/>
  </si>
  <si>
    <t>臺北市內湖區麗山國民小學 111 年度9月份學校午餐食譜(素)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</si>
</sst>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0.0_ "/>
    <numFmt numFmtId="179" formatCode="&quot;麗&quot;###"/>
    <numFmt numFmtId="180" formatCode="&quot;外&quot;###"/>
    <numFmt numFmtId="181" formatCode="&quot;午餐&quot;####&quot;份&quot;"/>
    <numFmt numFmtId="182" formatCode="m&quot;月&quot;d&quot;日&quot;\ \ \ \ \ aaaa"/>
  </numFmts>
  <fonts count="9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4"/>
      <charset val="136"/>
      <scheme val="minor"/>
    </font>
    <font>
      <sz val="2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11"/>
      <name val="微軟正黑體"/>
      <family val="2"/>
      <charset val="136"/>
    </font>
    <font>
      <sz val="9"/>
      <name val="標楷體"/>
      <family val="4"/>
      <charset val="136"/>
    </font>
    <font>
      <strike/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177" fontId="4" fillId="0" borderId="0" xfId="1" applyNumberFormat="1" applyFont="1">
      <alignment vertical="center"/>
    </xf>
    <xf numFmtId="0" fontId="4" fillId="0" borderId="0" xfId="1" applyFont="1" applyAlignment="1">
      <alignment horizontal="center" vertical="center"/>
    </xf>
    <xf numFmtId="179" fontId="4" fillId="0" borderId="0" xfId="1" applyNumberFormat="1" applyFont="1" applyAlignment="1">
      <alignment horizontal="right" vertical="center"/>
    </xf>
    <xf numFmtId="180" fontId="4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left" vertical="center"/>
    </xf>
    <xf numFmtId="181" fontId="4" fillId="0" borderId="1" xfId="1" applyNumberFormat="1" applyFont="1" applyFill="1" applyBorder="1" applyAlignment="1">
      <alignment horizontal="center" vertical="center"/>
    </xf>
    <xf numFmtId="182" fontId="4" fillId="0" borderId="0" xfId="1" applyNumberFormat="1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>
      <alignment vertical="center"/>
    </xf>
    <xf numFmtId="0" fontId="4" fillId="3" borderId="3" xfId="1" applyFont="1" applyFill="1" applyBorder="1">
      <alignment vertical="center"/>
    </xf>
    <xf numFmtId="0" fontId="4" fillId="3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8" fillId="0" borderId="3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20;&#39184;&#20013;&#24515;110.10\&#33756;&#21934;&#21450;&#24037;&#20316;&#26085;&#35468;-&#33756;&#21934;&#20839;&#26377;&#23478;&#38263;&#24847;&#35211;&#22846;\&#33756;&#21934;&#21450;&#24037;&#20316;&#26085;&#35468;\111&#23416;&#24180;&#24230;\&#32032;&#39135;&#33756;&#21934;&#21407;&#22987;&#35373;&#35336;&#27284;-&#19978;&#23559;111.9%20-%20&#2046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勿動 (2)"/>
      <sheetName val="食代表"/>
      <sheetName val="問卷"/>
      <sheetName val="工作日誌"/>
      <sheetName val="食材資料"/>
      <sheetName val="食材檔"/>
      <sheetName val="供膳日誌"/>
      <sheetName val="明細總表"/>
      <sheetName val="明細勿動"/>
      <sheetName val="麗山菜單"/>
      <sheetName val="麗山"/>
      <sheetName val="新湖"/>
      <sheetName val="西湖"/>
      <sheetName val="文湖"/>
      <sheetName val="水果"/>
      <sheetName val="人數"/>
      <sheetName val="麗山忌海鮮"/>
      <sheetName val="麗山開會"/>
      <sheetName val="麗山菜單 (2)"/>
      <sheetName val="麗山菜單-開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菜名</v>
          </cell>
          <cell r="D1" t="str">
            <v>食材數</v>
          </cell>
          <cell r="E1" t="str">
            <v>食材名稱</v>
          </cell>
          <cell r="F1" t="str">
            <v>克數</v>
          </cell>
          <cell r="G1" t="str">
            <v>食材名稱</v>
          </cell>
          <cell r="H1" t="str">
            <v>克數</v>
          </cell>
          <cell r="I1" t="str">
            <v>食材名稱</v>
          </cell>
          <cell r="J1" t="str">
            <v>克數</v>
          </cell>
          <cell r="K1" t="str">
            <v>食材名稱</v>
          </cell>
          <cell r="L1" t="str">
            <v>克數</v>
          </cell>
          <cell r="M1" t="str">
            <v>食材名稱</v>
          </cell>
          <cell r="N1" t="str">
            <v>克數</v>
          </cell>
          <cell r="O1" t="str">
            <v>食材名稱</v>
          </cell>
          <cell r="P1" t="str">
            <v>克數</v>
          </cell>
          <cell r="Q1" t="str">
            <v>食材名稱</v>
          </cell>
          <cell r="R1" t="str">
            <v>克數</v>
          </cell>
          <cell r="S1" t="str">
            <v>食材名稱</v>
          </cell>
          <cell r="T1" t="str">
            <v>克數</v>
          </cell>
          <cell r="U1" t="str">
            <v>食材名稱</v>
          </cell>
          <cell r="V1" t="str">
            <v>克數</v>
          </cell>
          <cell r="W1" t="str">
            <v>食材名稱</v>
          </cell>
          <cell r="X1" t="str">
            <v>克數</v>
          </cell>
          <cell r="Y1" t="str">
            <v>食材名稱</v>
          </cell>
          <cell r="Z1" t="str">
            <v>克數</v>
          </cell>
          <cell r="AA1" t="str">
            <v>食材名稱</v>
          </cell>
          <cell r="AB1" t="str">
            <v>克數</v>
          </cell>
        </row>
        <row r="2">
          <cell r="C2" t="str">
            <v>香酥肉鯽魚</v>
          </cell>
          <cell r="D2">
            <v>1</v>
          </cell>
          <cell r="E2" t="str">
            <v>肉鯽魚</v>
          </cell>
          <cell r="F2">
            <v>97</v>
          </cell>
        </row>
        <row r="3">
          <cell r="C3" t="str">
            <v>白帶魚</v>
          </cell>
          <cell r="D3">
            <v>1</v>
          </cell>
          <cell r="E3" t="str">
            <v>白帶魚</v>
          </cell>
          <cell r="F3">
            <v>52</v>
          </cell>
        </row>
        <row r="4">
          <cell r="C4" t="str">
            <v>酥炸柳葉魚*3</v>
          </cell>
          <cell r="D4">
            <v>1</v>
          </cell>
          <cell r="E4" t="str">
            <v>生鮮柳葉魚</v>
          </cell>
          <cell r="F4">
            <v>51</v>
          </cell>
        </row>
        <row r="5">
          <cell r="C5" t="str">
            <v>香酥柳葉魚*3</v>
          </cell>
          <cell r="D5">
            <v>1</v>
          </cell>
          <cell r="E5" t="str">
            <v>生鮮柳葉魚</v>
          </cell>
          <cell r="F5">
            <v>51</v>
          </cell>
        </row>
        <row r="6">
          <cell r="C6" t="str">
            <v>炸柳葉魚*3</v>
          </cell>
          <cell r="D6">
            <v>1</v>
          </cell>
          <cell r="E6" t="str">
            <v>生鮮柳葉魚</v>
          </cell>
          <cell r="F6">
            <v>51</v>
          </cell>
        </row>
        <row r="7">
          <cell r="C7" t="str">
            <v>杏仁柳葉魚*3</v>
          </cell>
          <cell r="D7">
            <v>1</v>
          </cell>
          <cell r="E7" t="str">
            <v>生鮮柳葉魚</v>
          </cell>
          <cell r="F7">
            <v>51</v>
          </cell>
          <cell r="G7" t="str">
            <v>杏仁片</v>
          </cell>
          <cell r="H7">
            <v>2</v>
          </cell>
        </row>
        <row r="8">
          <cell r="C8" t="str">
            <v>炸虱目魚柳</v>
          </cell>
          <cell r="D8">
            <v>1</v>
          </cell>
          <cell r="E8" t="str">
            <v>生鮮虱目魚柳</v>
          </cell>
          <cell r="F8">
            <v>60</v>
          </cell>
        </row>
        <row r="9">
          <cell r="C9" t="str">
            <v>土魠魚條*2</v>
          </cell>
          <cell r="D9">
            <v>4</v>
          </cell>
          <cell r="E9" t="str">
            <v>裹粉土魠魚</v>
          </cell>
          <cell r="F9">
            <v>50</v>
          </cell>
          <cell r="G9" t="str">
            <v>大白菜</v>
          </cell>
          <cell r="H9">
            <v>40</v>
          </cell>
          <cell r="I9" t="str">
            <v>濕木耳</v>
          </cell>
          <cell r="J9">
            <v>6</v>
          </cell>
          <cell r="K9" t="str">
            <v>杏鮑頭</v>
          </cell>
          <cell r="L9">
            <v>4</v>
          </cell>
        </row>
        <row r="10">
          <cell r="C10" t="str">
            <v>土魠魚條*3</v>
          </cell>
          <cell r="D10">
            <v>1</v>
          </cell>
          <cell r="E10" t="str">
            <v>裹粉土魠魚</v>
          </cell>
          <cell r="F10">
            <v>75</v>
          </cell>
        </row>
        <row r="11">
          <cell r="C11" t="str">
            <v>酥炸鮪魚丁</v>
          </cell>
          <cell r="D11">
            <v>1</v>
          </cell>
          <cell r="E11" t="str">
            <v>裹粉鮪魚丁</v>
          </cell>
          <cell r="F11">
            <v>56.25</v>
          </cell>
        </row>
        <row r="12">
          <cell r="C12" t="str">
            <v>酥炸鮪魚排</v>
          </cell>
          <cell r="D12">
            <v>1</v>
          </cell>
          <cell r="E12" t="str">
            <v>鮪魚排</v>
          </cell>
          <cell r="F12">
            <v>60</v>
          </cell>
        </row>
        <row r="13">
          <cell r="C13" t="str">
            <v>酥炸鮪魚排(大)</v>
          </cell>
          <cell r="D13">
            <v>1</v>
          </cell>
          <cell r="E13" t="str">
            <v>鮪魚排(大)</v>
          </cell>
          <cell r="F13">
            <v>75</v>
          </cell>
        </row>
        <row r="14">
          <cell r="C14" t="str">
            <v>酥炸魚排</v>
          </cell>
          <cell r="D14">
            <v>1</v>
          </cell>
          <cell r="E14" t="str">
            <v>旗魚排</v>
          </cell>
          <cell r="F14">
            <v>110</v>
          </cell>
          <cell r="I14" t="str">
            <v>里肌肉片</v>
          </cell>
          <cell r="J14">
            <v>60</v>
          </cell>
        </row>
        <row r="15">
          <cell r="C15" t="str">
            <v>香酥鯛魚排</v>
          </cell>
          <cell r="D15">
            <v>1</v>
          </cell>
          <cell r="E15" t="str">
            <v>裹粉鯛魚排</v>
          </cell>
          <cell r="F15">
            <v>60</v>
          </cell>
        </row>
        <row r="16">
          <cell r="C16" t="str">
            <v>花枝堡</v>
          </cell>
          <cell r="D16">
            <v>1</v>
          </cell>
          <cell r="E16" t="str">
            <v>花枝堡</v>
          </cell>
          <cell r="F16">
            <v>60</v>
          </cell>
        </row>
        <row r="17">
          <cell r="C17" t="str">
            <v>椒鹽豆腐</v>
          </cell>
          <cell r="D17">
            <v>5</v>
          </cell>
          <cell r="E17" t="str">
            <v>非基改豆腐小丁</v>
          </cell>
          <cell r="F17">
            <v>80</v>
          </cell>
          <cell r="G17" t="str">
            <v>胡椒鹽</v>
          </cell>
          <cell r="H17">
            <v>0.2</v>
          </cell>
          <cell r="I17" t="str">
            <v>四季豆(處理好)</v>
          </cell>
          <cell r="J17">
            <v>15</v>
          </cell>
          <cell r="K17" t="str">
            <v>地瓜原件</v>
          </cell>
          <cell r="L17">
            <v>20</v>
          </cell>
          <cell r="M17" t="str">
            <v>杏鮑菇原件</v>
          </cell>
          <cell r="N17">
            <v>10</v>
          </cell>
        </row>
        <row r="18">
          <cell r="C18" t="str">
            <v>咖哩魚片</v>
          </cell>
          <cell r="D18">
            <v>2</v>
          </cell>
          <cell r="E18" t="str">
            <v>生鮮魚片</v>
          </cell>
          <cell r="F18">
            <v>110</v>
          </cell>
          <cell r="G18" t="str">
            <v>咖哩粉</v>
          </cell>
          <cell r="H18">
            <v>1</v>
          </cell>
        </row>
        <row r="19">
          <cell r="C19" t="str">
            <v>薑絲魚排</v>
          </cell>
          <cell r="D19">
            <v>2</v>
          </cell>
          <cell r="E19" t="str">
            <v>生鮮魚片</v>
          </cell>
          <cell r="F19">
            <v>110</v>
          </cell>
          <cell r="G19" t="str">
            <v>薑絲</v>
          </cell>
          <cell r="H19">
            <v>0.7</v>
          </cell>
        </row>
        <row r="20">
          <cell r="C20" t="str">
            <v>豆酥魚丁</v>
          </cell>
          <cell r="D20">
            <v>2</v>
          </cell>
          <cell r="E20" t="str">
            <v>暑魚丁</v>
          </cell>
          <cell r="F20">
            <v>98</v>
          </cell>
          <cell r="G20" t="str">
            <v>非基改豆酥</v>
          </cell>
          <cell r="H20">
            <v>1</v>
          </cell>
        </row>
        <row r="21">
          <cell r="C21" t="str">
            <v>腰果魚排</v>
          </cell>
          <cell r="D21">
            <v>2</v>
          </cell>
          <cell r="E21" t="str">
            <v>旗魚排</v>
          </cell>
          <cell r="F21">
            <v>110</v>
          </cell>
          <cell r="G21" t="str">
            <v>生腰果</v>
          </cell>
          <cell r="H21">
            <v>2</v>
          </cell>
        </row>
        <row r="22">
          <cell r="C22" t="str">
            <v>腰果魚丁</v>
          </cell>
          <cell r="D22">
            <v>2</v>
          </cell>
          <cell r="E22" t="str">
            <v>鯛魚丁</v>
          </cell>
          <cell r="F22">
            <v>98</v>
          </cell>
          <cell r="G22" t="str">
            <v>生腰果</v>
          </cell>
          <cell r="H22">
            <v>3</v>
          </cell>
        </row>
        <row r="23">
          <cell r="C23" t="str">
            <v>塔香魚塊</v>
          </cell>
          <cell r="E23" t="str">
            <v>鯛魚丁</v>
          </cell>
          <cell r="F23">
            <v>98</v>
          </cell>
          <cell r="G23" t="str">
            <v>九層塔</v>
          </cell>
          <cell r="H23">
            <v>1.5</v>
          </cell>
          <cell r="I23" t="str">
            <v>豆薯中丁</v>
          </cell>
          <cell r="J23">
            <v>25</v>
          </cell>
          <cell r="K23" t="str">
            <v>紅椒中丁</v>
          </cell>
          <cell r="L23">
            <v>4</v>
          </cell>
          <cell r="M23" t="str">
            <v>一公分西芹段</v>
          </cell>
          <cell r="N23">
            <v>10</v>
          </cell>
          <cell r="O23" t="str">
            <v>薑片</v>
          </cell>
          <cell r="P23">
            <v>0.5</v>
          </cell>
          <cell r="Q23" t="str">
            <v>薑泥</v>
          </cell>
          <cell r="R23">
            <v>0.2</v>
          </cell>
          <cell r="S23" t="str">
            <v>黑麻油</v>
          </cell>
          <cell r="T23">
            <v>1</v>
          </cell>
        </row>
        <row r="24">
          <cell r="C24" t="str">
            <v>黑椒魚片</v>
          </cell>
          <cell r="D24">
            <v>3</v>
          </cell>
          <cell r="E24" t="str">
            <v>生鮮魚片</v>
          </cell>
          <cell r="F24">
            <v>110</v>
          </cell>
          <cell r="G24" t="str">
            <v>剝皮洋蔥</v>
          </cell>
          <cell r="H24">
            <v>10</v>
          </cell>
          <cell r="I24" t="str">
            <v>黑胡椒</v>
          </cell>
        </row>
        <row r="25">
          <cell r="C25" t="str">
            <v>樹子魚片</v>
          </cell>
          <cell r="D25">
            <v>2</v>
          </cell>
          <cell r="E25" t="str">
            <v>生鮮魚片</v>
          </cell>
          <cell r="F25">
            <v>110</v>
          </cell>
          <cell r="G25" t="str">
            <v>樹子罐頭</v>
          </cell>
          <cell r="H25">
            <v>1</v>
          </cell>
        </row>
        <row r="26">
          <cell r="C26" t="str">
            <v>豆瓣魚片</v>
          </cell>
          <cell r="D26">
            <v>2</v>
          </cell>
          <cell r="E26" t="str">
            <v>生鮮魚片</v>
          </cell>
          <cell r="F26">
            <v>110</v>
          </cell>
          <cell r="G26" t="str">
            <v>豆瓣醬(3kg/箱)</v>
          </cell>
          <cell r="H26">
            <v>1</v>
          </cell>
        </row>
        <row r="27">
          <cell r="C27" t="str">
            <v>照燒魚丁</v>
          </cell>
          <cell r="D27">
            <v>3</v>
          </cell>
          <cell r="E27" t="str">
            <v>暑魚丁</v>
          </cell>
          <cell r="F27">
            <v>98</v>
          </cell>
          <cell r="G27" t="str">
            <v>味霖</v>
          </cell>
          <cell r="H27">
            <v>1</v>
          </cell>
          <cell r="I27" t="str">
            <v>柴魚片</v>
          </cell>
          <cell r="J27">
            <v>0.25</v>
          </cell>
        </row>
        <row r="28">
          <cell r="C28" t="str">
            <v>味噌魚片</v>
          </cell>
          <cell r="D28">
            <v>2</v>
          </cell>
          <cell r="E28" t="str">
            <v>生鮮魚片</v>
          </cell>
          <cell r="F28">
            <v>110</v>
          </cell>
          <cell r="G28" t="str">
            <v>味噌(9kg/箱)</v>
          </cell>
          <cell r="H28">
            <v>6</v>
          </cell>
        </row>
        <row r="29">
          <cell r="C29" t="str">
            <v>橙汁魚片</v>
          </cell>
          <cell r="D29">
            <v>4</v>
          </cell>
          <cell r="E29" t="str">
            <v>生鮮魚片</v>
          </cell>
          <cell r="F29">
            <v>110</v>
          </cell>
          <cell r="G29" t="str">
            <v>柳橙汁</v>
          </cell>
          <cell r="H29">
            <v>5</v>
          </cell>
          <cell r="I29" t="str">
            <v>鳳梨罐</v>
          </cell>
          <cell r="J29">
            <v>4</v>
          </cell>
          <cell r="K29" t="str">
            <v>番茄醬</v>
          </cell>
          <cell r="L29">
            <v>2</v>
          </cell>
        </row>
        <row r="30">
          <cell r="C30" t="str">
            <v>泡菜魚丁</v>
          </cell>
          <cell r="D30">
            <v>4</v>
          </cell>
          <cell r="E30" t="str">
            <v>月魚丁</v>
          </cell>
          <cell r="F30">
            <v>95</v>
          </cell>
          <cell r="G30" t="str">
            <v>大白菜段</v>
          </cell>
          <cell r="H30">
            <v>30</v>
          </cell>
          <cell r="I30" t="str">
            <v>金針菇</v>
          </cell>
          <cell r="J30">
            <v>7</v>
          </cell>
          <cell r="K30" t="str">
            <v>紅蘿蔔絲</v>
          </cell>
          <cell r="L30">
            <v>8</v>
          </cell>
          <cell r="M30" t="str">
            <v>香菇原件</v>
          </cell>
          <cell r="N30">
            <v>5</v>
          </cell>
          <cell r="O30" t="str">
            <v>韓式辣椒粉</v>
          </cell>
          <cell r="P30">
            <v>0.1</v>
          </cell>
          <cell r="Q30" t="str">
            <v>番茄醬</v>
          </cell>
          <cell r="R30">
            <v>2</v>
          </cell>
          <cell r="S30" t="str">
            <v>紅椒粉</v>
          </cell>
          <cell r="T30">
            <v>0.1</v>
          </cell>
          <cell r="U30" t="str">
            <v>白醋</v>
          </cell>
          <cell r="V30">
            <v>0.6</v>
          </cell>
        </row>
        <row r="31">
          <cell r="C31" t="str">
            <v>咖哩魚</v>
          </cell>
          <cell r="D31">
            <v>5</v>
          </cell>
          <cell r="E31" t="str">
            <v>水鯊魚丁</v>
          </cell>
          <cell r="F31">
            <v>100</v>
          </cell>
          <cell r="G31" t="str">
            <v>剝皮洋蔥原件</v>
          </cell>
          <cell r="H31">
            <v>10</v>
          </cell>
          <cell r="I31" t="str">
            <v>洋芋原件</v>
          </cell>
          <cell r="J31">
            <v>25</v>
          </cell>
          <cell r="K31" t="str">
            <v>紅蘿蔔中丁</v>
          </cell>
          <cell r="L31">
            <v>8</v>
          </cell>
          <cell r="M31" t="str">
            <v>咖哩粉</v>
          </cell>
          <cell r="N31">
            <v>1.3</v>
          </cell>
        </row>
        <row r="32">
          <cell r="C32" t="str">
            <v>咖哩魚(2)</v>
          </cell>
          <cell r="D32">
            <v>5</v>
          </cell>
          <cell r="E32" t="str">
            <v>鯛魚丁</v>
          </cell>
          <cell r="F32">
            <v>95</v>
          </cell>
          <cell r="G32" t="str">
            <v>洋蔥中丁</v>
          </cell>
          <cell r="H32">
            <v>10</v>
          </cell>
          <cell r="I32" t="str">
            <v>洋芋原件</v>
          </cell>
          <cell r="J32">
            <v>11</v>
          </cell>
          <cell r="K32" t="str">
            <v>紅蘿蔔中丁</v>
          </cell>
          <cell r="L32">
            <v>8</v>
          </cell>
          <cell r="M32" t="str">
            <v>咖哩粉</v>
          </cell>
          <cell r="N32">
            <v>1.3</v>
          </cell>
        </row>
        <row r="33">
          <cell r="C33" t="str">
            <v>香茅檸檬魚</v>
          </cell>
          <cell r="D33">
            <v>5</v>
          </cell>
          <cell r="E33" t="str">
            <v>生鮮魚片</v>
          </cell>
          <cell r="F33">
            <v>110</v>
          </cell>
          <cell r="G33" t="str">
            <v>檸檬汁</v>
          </cell>
          <cell r="H33">
            <v>0.5</v>
          </cell>
          <cell r="I33" t="str">
            <v>魚露</v>
          </cell>
          <cell r="J33">
            <v>1</v>
          </cell>
          <cell r="K33" t="str">
            <v>香茅粉</v>
          </cell>
          <cell r="M33" t="str">
            <v>辣椒粉(小)</v>
          </cell>
        </row>
        <row r="34">
          <cell r="C34" t="str">
            <v>酥炸魚丁</v>
          </cell>
          <cell r="D34">
            <v>1</v>
          </cell>
          <cell r="E34" t="str">
            <v>水鯊魚丁</v>
          </cell>
          <cell r="F34">
            <v>110</v>
          </cell>
        </row>
        <row r="35">
          <cell r="C35" t="str">
            <v>杏片魚丁</v>
          </cell>
          <cell r="D35">
            <v>2</v>
          </cell>
          <cell r="E35" t="str">
            <v>水鯊魚丁</v>
          </cell>
          <cell r="F35">
            <v>110</v>
          </cell>
          <cell r="G35" t="str">
            <v>杏仁片</v>
          </cell>
          <cell r="H35">
            <v>2</v>
          </cell>
        </row>
        <row r="36">
          <cell r="C36" t="str">
            <v>沙嗲魚丁</v>
          </cell>
          <cell r="D36">
            <v>3</v>
          </cell>
          <cell r="E36" t="str">
            <v>水鯊魚丁</v>
          </cell>
          <cell r="F36">
            <v>110</v>
          </cell>
          <cell r="G36" t="str">
            <v>花生醬</v>
          </cell>
          <cell r="H36">
            <v>3</v>
          </cell>
          <cell r="I36" t="str">
            <v>咖哩粉</v>
          </cell>
          <cell r="J36">
            <v>0.4</v>
          </cell>
          <cell r="K36" t="str">
            <v>椰漿</v>
          </cell>
          <cell r="L36">
            <v>1</v>
          </cell>
        </row>
        <row r="37">
          <cell r="C37" t="str">
            <v>迷迭香魚球</v>
          </cell>
          <cell r="D37">
            <v>2</v>
          </cell>
          <cell r="E37" t="str">
            <v>水鯊魚丁</v>
          </cell>
          <cell r="F37">
            <v>110</v>
          </cell>
          <cell r="G37" t="str">
            <v>迷迭香粉</v>
          </cell>
          <cell r="H37">
            <v>0.08</v>
          </cell>
        </row>
        <row r="38">
          <cell r="C38" t="str">
            <v>豆豉魚柳</v>
          </cell>
          <cell r="D38">
            <v>3</v>
          </cell>
          <cell r="E38" t="str">
            <v>生鮮虱目魚柳</v>
          </cell>
          <cell r="F38">
            <v>80</v>
          </cell>
          <cell r="G38" t="str">
            <v>剝皮洋蔥原件</v>
          </cell>
          <cell r="H38">
            <v>5.5</v>
          </cell>
          <cell r="I38" t="str">
            <v>豆薯粗絲</v>
          </cell>
          <cell r="J38">
            <v>20</v>
          </cell>
          <cell r="K38" t="str">
            <v>紅椒絲</v>
          </cell>
          <cell r="L38">
            <v>3</v>
          </cell>
          <cell r="M38" t="str">
            <v>CAS冷凍毛豆仁</v>
          </cell>
          <cell r="N38">
            <v>3</v>
          </cell>
          <cell r="O38" t="str">
            <v>豆豉</v>
          </cell>
          <cell r="P38">
            <v>0.5</v>
          </cell>
        </row>
        <row r="39">
          <cell r="C39" t="str">
            <v>川味豆瓣魚</v>
          </cell>
          <cell r="D39">
            <v>5</v>
          </cell>
          <cell r="E39" t="str">
            <v>水鯊魚丁</v>
          </cell>
          <cell r="F39">
            <v>110</v>
          </cell>
          <cell r="G39" t="str">
            <v>辣豆瓣醬</v>
          </cell>
          <cell r="H39">
            <v>1</v>
          </cell>
          <cell r="I39" t="str">
            <v>薑絲</v>
          </cell>
          <cell r="J39">
            <v>0.3</v>
          </cell>
          <cell r="K39" t="str">
            <v>薑末</v>
          </cell>
          <cell r="L39">
            <v>0.3</v>
          </cell>
          <cell r="M39" t="str">
            <v>蔥</v>
          </cell>
          <cell r="N39">
            <v>1</v>
          </cell>
        </row>
        <row r="40">
          <cell r="C40" t="str">
            <v>糖醋魚丁</v>
          </cell>
          <cell r="D40">
            <v>5</v>
          </cell>
          <cell r="E40" t="str">
            <v>鮭鯊魚丁</v>
          </cell>
          <cell r="F40">
            <v>190</v>
          </cell>
          <cell r="G40" t="str">
            <v>剝皮洋蔥原件</v>
          </cell>
          <cell r="H40">
            <v>7</v>
          </cell>
          <cell r="I40" t="str">
            <v>黃椒小丁</v>
          </cell>
          <cell r="J40">
            <v>3</v>
          </cell>
          <cell r="K40" t="str">
            <v>紅椒小丁</v>
          </cell>
          <cell r="L40">
            <v>3</v>
          </cell>
          <cell r="M40" t="str">
            <v>番茄醬</v>
          </cell>
          <cell r="N40">
            <v>9</v>
          </cell>
        </row>
        <row r="41">
          <cell r="C41" t="str">
            <v>梅甘豆包</v>
          </cell>
          <cell r="D41">
            <v>4</v>
          </cell>
          <cell r="E41" t="str">
            <v>非基改生豆包</v>
          </cell>
          <cell r="F41">
            <v>70</v>
          </cell>
          <cell r="G41" t="str">
            <v>地瓜原件</v>
          </cell>
          <cell r="H41">
            <v>30</v>
          </cell>
          <cell r="I41" t="str">
            <v>梅子粉</v>
          </cell>
          <cell r="K41" t="str">
            <v>胡椒鹽</v>
          </cell>
          <cell r="W41" t="str">
            <v>雞胸丁</v>
          </cell>
          <cell r="X41">
            <v>80</v>
          </cell>
        </row>
        <row r="42">
          <cell r="C42" t="str">
            <v>番茄魚塊</v>
          </cell>
          <cell r="D42">
            <v>5</v>
          </cell>
          <cell r="E42" t="str">
            <v>鯛魚丁</v>
          </cell>
          <cell r="F42">
            <v>95</v>
          </cell>
          <cell r="G42" t="str">
            <v>剝皮洋蔥原件</v>
          </cell>
          <cell r="H42">
            <v>3</v>
          </cell>
          <cell r="I42" t="str">
            <v>番茄原件</v>
          </cell>
          <cell r="J42">
            <v>5</v>
          </cell>
          <cell r="K42" t="str">
            <v>番茄醬</v>
          </cell>
          <cell r="L42">
            <v>1</v>
          </cell>
          <cell r="M42" t="str">
            <v>義大利香料</v>
          </cell>
          <cell r="N42">
            <v>0.12</v>
          </cell>
        </row>
        <row r="43">
          <cell r="C43" t="str">
            <v>黑椒魚丁</v>
          </cell>
          <cell r="D43">
            <v>3</v>
          </cell>
          <cell r="E43" t="str">
            <v>旗魚丁</v>
          </cell>
          <cell r="F43">
            <v>110</v>
          </cell>
          <cell r="G43" t="str">
            <v>剝皮洋蔥</v>
          </cell>
          <cell r="H43">
            <v>10</v>
          </cell>
          <cell r="I43" t="str">
            <v>黑胡椒</v>
          </cell>
        </row>
        <row r="44">
          <cell r="C44" t="str">
            <v>紅糟魚塊</v>
          </cell>
          <cell r="D44">
            <v>4</v>
          </cell>
          <cell r="E44" t="str">
            <v>旗魚丁</v>
          </cell>
          <cell r="F44">
            <v>95</v>
          </cell>
          <cell r="G44" t="str">
            <v>杏仁片</v>
          </cell>
          <cell r="H44">
            <v>1</v>
          </cell>
          <cell r="I44" t="str">
            <v>紅糟</v>
          </cell>
          <cell r="J44">
            <v>1</v>
          </cell>
          <cell r="K44" t="str">
            <v>匈牙利紅椒粉</v>
          </cell>
        </row>
        <row r="45">
          <cell r="C45" t="str">
            <v>南洋椰汁魚</v>
          </cell>
          <cell r="D45">
            <v>5</v>
          </cell>
          <cell r="E45" t="str">
            <v>旗魚丁</v>
          </cell>
          <cell r="F45">
            <v>95</v>
          </cell>
          <cell r="G45" t="str">
            <v>洋芋原件</v>
          </cell>
          <cell r="H45">
            <v>30</v>
          </cell>
          <cell r="I45" t="str">
            <v>紅蘿蔔中丁</v>
          </cell>
          <cell r="J45">
            <v>10</v>
          </cell>
          <cell r="K45" t="str">
            <v>剝皮洋蔥原件</v>
          </cell>
          <cell r="L45">
            <v>7</v>
          </cell>
          <cell r="M45" t="str">
            <v>椰漿</v>
          </cell>
          <cell r="N45">
            <v>1.2</v>
          </cell>
          <cell r="O45" t="str">
            <v>奶粉</v>
          </cell>
          <cell r="P45">
            <v>3</v>
          </cell>
          <cell r="Q45" t="str">
            <v>新鮮檸檬葉</v>
          </cell>
          <cell r="S45" t="str">
            <v>香茅</v>
          </cell>
        </row>
        <row r="46">
          <cell r="C46" t="str">
            <v>奶香燉魚</v>
          </cell>
          <cell r="D46">
            <v>9</v>
          </cell>
          <cell r="E46" t="str">
            <v>月魚丁</v>
          </cell>
          <cell r="F46">
            <v>95</v>
          </cell>
          <cell r="G46" t="str">
            <v>洋芋原件</v>
          </cell>
          <cell r="H46">
            <v>21</v>
          </cell>
          <cell r="I46" t="str">
            <v>剝皮洋蔥原件</v>
          </cell>
          <cell r="J46">
            <v>10</v>
          </cell>
          <cell r="K46" t="str">
            <v>紅蘿蔔中丁</v>
          </cell>
          <cell r="L46">
            <v>10</v>
          </cell>
          <cell r="M46" t="str">
            <v>CAS冷凍毛豆仁</v>
          </cell>
          <cell r="N46">
            <v>3</v>
          </cell>
          <cell r="O46" t="str">
            <v>義大利香料</v>
          </cell>
          <cell r="P46">
            <v>0.25</v>
          </cell>
          <cell r="Q46" t="str">
            <v>奶粉</v>
          </cell>
          <cell r="R46">
            <v>3</v>
          </cell>
          <cell r="S46" t="str">
            <v>麵粉</v>
          </cell>
          <cell r="T46">
            <v>2</v>
          </cell>
          <cell r="U46" t="str">
            <v>奶油</v>
          </cell>
          <cell r="V46">
            <v>2</v>
          </cell>
        </row>
        <row r="47">
          <cell r="C47" t="str">
            <v>壽喜燒魚丁</v>
          </cell>
          <cell r="D47">
            <v>1</v>
          </cell>
          <cell r="E47" t="str">
            <v>烏魚丁</v>
          </cell>
          <cell r="F47">
            <v>88</v>
          </cell>
          <cell r="G47" t="str">
            <v>紅蘿蔔片丁</v>
          </cell>
          <cell r="H47">
            <v>5</v>
          </cell>
          <cell r="I47" t="str">
            <v>剝皮洋蔥原件</v>
          </cell>
          <cell r="J47">
            <v>15</v>
          </cell>
          <cell r="K47" t="str">
            <v>白蒟蒻片</v>
          </cell>
          <cell r="L47">
            <v>5</v>
          </cell>
          <cell r="M47" t="str">
            <v>柴魚片</v>
          </cell>
          <cell r="N47">
            <v>0.5</v>
          </cell>
          <cell r="O47" t="str">
            <v>杏鮑菇原件</v>
          </cell>
          <cell r="P47">
            <v>10</v>
          </cell>
          <cell r="Q47" t="str">
            <v>味霖</v>
          </cell>
          <cell r="R47">
            <v>1</v>
          </cell>
        </row>
        <row r="48">
          <cell r="C48" t="str">
            <v>酸甜烏魚丁</v>
          </cell>
          <cell r="D48">
            <v>5</v>
          </cell>
          <cell r="E48" t="str">
            <v>烏魚丁</v>
          </cell>
          <cell r="F48">
            <v>88</v>
          </cell>
          <cell r="G48" t="str">
            <v>洋蔥中丁</v>
          </cell>
          <cell r="H48">
            <v>10</v>
          </cell>
          <cell r="I48" t="str">
            <v>紅椒中丁</v>
          </cell>
          <cell r="J48">
            <v>5</v>
          </cell>
          <cell r="K48" t="str">
            <v>黃椒中丁</v>
          </cell>
          <cell r="L48">
            <v>5</v>
          </cell>
          <cell r="M48" t="str">
            <v>番茄醬</v>
          </cell>
          <cell r="N48">
            <v>4</v>
          </cell>
        </row>
        <row r="49">
          <cell r="C49" t="str">
            <v>樹子蒸魚</v>
          </cell>
          <cell r="D49">
            <v>2</v>
          </cell>
          <cell r="E49" t="str">
            <v>水鯊魚片</v>
          </cell>
          <cell r="F49">
            <v>110</v>
          </cell>
          <cell r="G49" t="str">
            <v>樹子</v>
          </cell>
          <cell r="H49">
            <v>5</v>
          </cell>
          <cell r="K49" t="str">
            <v>肉片</v>
          </cell>
          <cell r="L49">
            <v>60</v>
          </cell>
          <cell r="M49" t="str">
            <v>剝皮洋蔥原件</v>
          </cell>
          <cell r="N49">
            <v>15</v>
          </cell>
          <cell r="O49" t="str">
            <v>非基改豆干片</v>
          </cell>
          <cell r="P49">
            <v>15</v>
          </cell>
        </row>
        <row r="50">
          <cell r="C50" t="str">
            <v>蒜香魚丁</v>
          </cell>
          <cell r="D50">
            <v>4</v>
          </cell>
          <cell r="E50" t="str">
            <v>油甘魚丁</v>
          </cell>
          <cell r="F50">
            <v>110</v>
          </cell>
          <cell r="G50" t="str">
            <v>薑絲</v>
          </cell>
          <cell r="H50">
            <v>3</v>
          </cell>
          <cell r="I50" t="str">
            <v>青蔥珠</v>
          </cell>
          <cell r="J50">
            <v>3</v>
          </cell>
          <cell r="K50" t="str">
            <v>蒜味花生</v>
          </cell>
          <cell r="L50">
            <v>3</v>
          </cell>
        </row>
        <row r="51">
          <cell r="C51" t="str">
            <v>豆瓣魚丁</v>
          </cell>
          <cell r="D51">
            <v>5</v>
          </cell>
          <cell r="E51" t="str">
            <v>月魚丁</v>
          </cell>
          <cell r="F51">
            <v>95</v>
          </cell>
          <cell r="G51" t="str">
            <v>白蘿蔔片丁</v>
          </cell>
          <cell r="H51">
            <v>30</v>
          </cell>
          <cell r="I51" t="str">
            <v>紅蘿蔔片丁</v>
          </cell>
          <cell r="J51">
            <v>15</v>
          </cell>
          <cell r="K51" t="str">
            <v>青蔥段</v>
          </cell>
          <cell r="L51">
            <v>3</v>
          </cell>
          <cell r="M51" t="str">
            <v>豆瓣醬(9kg/箱)</v>
          </cell>
          <cell r="N51">
            <v>2</v>
          </cell>
        </row>
        <row r="52">
          <cell r="C52" t="str">
            <v>麻婆魚丁</v>
          </cell>
          <cell r="D52">
            <v>8</v>
          </cell>
          <cell r="E52" t="str">
            <v>鯰魚丁</v>
          </cell>
          <cell r="F52">
            <v>110</v>
          </cell>
          <cell r="G52" t="str">
            <v>絞肉</v>
          </cell>
          <cell r="H52">
            <v>7</v>
          </cell>
          <cell r="I52" t="str">
            <v>杏鮑菇原件</v>
          </cell>
          <cell r="J52">
            <v>5</v>
          </cell>
          <cell r="K52" t="str">
            <v>非基改豆腐小丁</v>
          </cell>
          <cell r="L52">
            <v>15</v>
          </cell>
          <cell r="M52" t="str">
            <v>花椒粉</v>
          </cell>
          <cell r="N52">
            <v>0.1</v>
          </cell>
          <cell r="O52" t="str">
            <v>青蔥</v>
          </cell>
          <cell r="P52">
            <v>5</v>
          </cell>
          <cell r="Q52" t="str">
            <v>薑末</v>
          </cell>
          <cell r="R52">
            <v>2</v>
          </cell>
          <cell r="S52" t="str">
            <v>薑絲</v>
          </cell>
          <cell r="T52">
            <v>2</v>
          </cell>
        </row>
        <row r="53">
          <cell r="C53" t="str">
            <v>砂鍋魚丁</v>
          </cell>
          <cell r="D53">
            <v>5</v>
          </cell>
          <cell r="E53" t="str">
            <v>暑魚丁</v>
          </cell>
          <cell r="F53">
            <v>90</v>
          </cell>
          <cell r="G53" t="str">
            <v>大白菜段</v>
          </cell>
          <cell r="H53">
            <v>30</v>
          </cell>
          <cell r="I53" t="str">
            <v>紅蘿蔔片丁</v>
          </cell>
          <cell r="J53">
            <v>7</v>
          </cell>
          <cell r="K53" t="str">
            <v>香菇原件</v>
          </cell>
          <cell r="L53">
            <v>10</v>
          </cell>
          <cell r="M53" t="str">
            <v>沙茶醬</v>
          </cell>
          <cell r="N53">
            <v>2</v>
          </cell>
        </row>
        <row r="54">
          <cell r="C54" t="str">
            <v>豉汁豆腐</v>
          </cell>
          <cell r="D54">
            <v>5</v>
          </cell>
          <cell r="E54" t="str">
            <v>非基改豆腐小丁</v>
          </cell>
          <cell r="F54">
            <v>80</v>
          </cell>
          <cell r="G54" t="str">
            <v>紅蘿蔔中丁</v>
          </cell>
          <cell r="H54">
            <v>10</v>
          </cell>
          <cell r="I54" t="str">
            <v>生鮮玉米筍</v>
          </cell>
          <cell r="J54">
            <v>10</v>
          </cell>
          <cell r="K54" t="str">
            <v>豆豉</v>
          </cell>
          <cell r="L54">
            <v>1</v>
          </cell>
        </row>
        <row r="55">
          <cell r="C55" t="str">
            <v>泰式魚丁</v>
          </cell>
          <cell r="D55">
            <v>5</v>
          </cell>
          <cell r="E55" t="str">
            <v>水鯊魚丁</v>
          </cell>
          <cell r="F55">
            <v>110</v>
          </cell>
          <cell r="G55" t="str">
            <v>番茄原件</v>
          </cell>
          <cell r="H55">
            <v>10</v>
          </cell>
          <cell r="I55" t="str">
            <v>九層塔</v>
          </cell>
          <cell r="J55">
            <v>0.8</v>
          </cell>
          <cell r="K55" t="str">
            <v>檸檬汁</v>
          </cell>
          <cell r="L55">
            <v>0.4</v>
          </cell>
          <cell r="M55" t="str">
            <v>新鮮檸檬葉</v>
          </cell>
          <cell r="N55">
            <v>0.1</v>
          </cell>
        </row>
        <row r="56">
          <cell r="C56" t="str">
            <v>豆腐蒸魚</v>
          </cell>
          <cell r="D56">
            <v>4</v>
          </cell>
          <cell r="E56" t="str">
            <v>月魚丁</v>
          </cell>
          <cell r="F56">
            <v>95</v>
          </cell>
          <cell r="G56" t="str">
            <v>非基改豆腐大丁</v>
          </cell>
          <cell r="H56">
            <v>20</v>
          </cell>
          <cell r="I56" t="str">
            <v>薑絲</v>
          </cell>
          <cell r="J56">
            <v>0.5</v>
          </cell>
          <cell r="K56" t="str">
            <v>青蔥珠</v>
          </cell>
          <cell r="L56">
            <v>2</v>
          </cell>
        </row>
        <row r="57">
          <cell r="C57" t="str">
            <v>三杯魚丁</v>
          </cell>
          <cell r="D57">
            <v>7</v>
          </cell>
          <cell r="E57" t="str">
            <v>烏魚丁</v>
          </cell>
          <cell r="F57">
            <v>83</v>
          </cell>
          <cell r="G57" t="str">
            <v>CAS米血糕丁</v>
          </cell>
          <cell r="H57">
            <v>22</v>
          </cell>
          <cell r="I57" t="str">
            <v>杏鮑菇原件</v>
          </cell>
          <cell r="J57">
            <v>7</v>
          </cell>
          <cell r="K57" t="str">
            <v>九層塔</v>
          </cell>
          <cell r="L57">
            <v>2</v>
          </cell>
          <cell r="M57" t="str">
            <v>薑片</v>
          </cell>
          <cell r="N57">
            <v>1</v>
          </cell>
          <cell r="O57" t="str">
            <v>蒜頭粒</v>
          </cell>
          <cell r="P57">
            <v>1</v>
          </cell>
          <cell r="Q57" t="str">
            <v>黑麻油</v>
          </cell>
          <cell r="R57">
            <v>1</v>
          </cell>
        </row>
        <row r="58">
          <cell r="C58" t="str">
            <v>鹹冬瓜蒸魚</v>
          </cell>
          <cell r="D58">
            <v>4</v>
          </cell>
          <cell r="E58" t="str">
            <v>月魚丁</v>
          </cell>
          <cell r="F58">
            <v>95</v>
          </cell>
          <cell r="G58" t="str">
            <v>醃冬瓜罐</v>
          </cell>
          <cell r="H58">
            <v>2</v>
          </cell>
          <cell r="I58" t="str">
            <v>冬瓜中丁</v>
          </cell>
          <cell r="J58">
            <v>30</v>
          </cell>
          <cell r="K58" t="str">
            <v>薑絲</v>
          </cell>
          <cell r="L58">
            <v>1</v>
          </cell>
        </row>
        <row r="59">
          <cell r="C59" t="str">
            <v>紅燒魚丁</v>
          </cell>
          <cell r="D59">
            <v>4</v>
          </cell>
          <cell r="E59" t="str">
            <v>鯰魚丁</v>
          </cell>
          <cell r="F59">
            <v>110</v>
          </cell>
          <cell r="G59" t="str">
            <v>白蘿蔔中丁</v>
          </cell>
          <cell r="H59">
            <v>25</v>
          </cell>
          <cell r="I59" t="str">
            <v>紅蘿蔔中丁</v>
          </cell>
          <cell r="J59">
            <v>7</v>
          </cell>
          <cell r="K59" t="str">
            <v>青蔥段</v>
          </cell>
          <cell r="L59">
            <v>3</v>
          </cell>
        </row>
        <row r="60">
          <cell r="C60" t="str">
            <v>鹹酥魚</v>
          </cell>
          <cell r="D60">
            <v>4</v>
          </cell>
          <cell r="E60" t="str">
            <v>暑魚丁</v>
          </cell>
          <cell r="F60">
            <v>98</v>
          </cell>
          <cell r="G60" t="str">
            <v>薑絲</v>
          </cell>
          <cell r="H60">
            <v>2</v>
          </cell>
          <cell r="I60" t="str">
            <v>青蔥珠</v>
          </cell>
          <cell r="J60">
            <v>2</v>
          </cell>
        </row>
        <row r="61">
          <cell r="C61" t="str">
            <v>椒鹽魚丁</v>
          </cell>
          <cell r="D61">
            <v>2</v>
          </cell>
          <cell r="E61" t="str">
            <v>水鯊魚丁</v>
          </cell>
          <cell r="F61">
            <v>110</v>
          </cell>
          <cell r="G61" t="str">
            <v>胡椒鹽</v>
          </cell>
          <cell r="H61">
            <v>0.1</v>
          </cell>
        </row>
        <row r="62">
          <cell r="C62" t="str">
            <v>梅汁魚丁</v>
          </cell>
          <cell r="D62">
            <v>3</v>
          </cell>
          <cell r="E62" t="str">
            <v>暑魚丁</v>
          </cell>
          <cell r="F62">
            <v>95</v>
          </cell>
          <cell r="G62" t="str">
            <v>酸梅(紅)</v>
          </cell>
          <cell r="H62">
            <v>0.1</v>
          </cell>
          <cell r="I62" t="str">
            <v>梅子粉</v>
          </cell>
          <cell r="J62">
            <v>0.2</v>
          </cell>
        </row>
        <row r="63">
          <cell r="C63" t="str">
            <v>洋蔥蘑菇魚丁</v>
          </cell>
          <cell r="D63">
            <v>3</v>
          </cell>
          <cell r="E63" t="str">
            <v>鱸魚丁</v>
          </cell>
          <cell r="F63">
            <v>100</v>
          </cell>
          <cell r="G63" t="str">
            <v>剝皮洋蔥原件</v>
          </cell>
          <cell r="H63">
            <v>5</v>
          </cell>
          <cell r="I63" t="str">
            <v>洋菇罐頭</v>
          </cell>
          <cell r="J63">
            <v>2</v>
          </cell>
          <cell r="K63" t="str">
            <v>杏鮑菇原件</v>
          </cell>
          <cell r="L63">
            <v>3</v>
          </cell>
          <cell r="M63" t="str">
            <v>番茄醬</v>
          </cell>
          <cell r="N63">
            <v>3</v>
          </cell>
          <cell r="O63" t="str">
            <v>薑絲</v>
          </cell>
          <cell r="P63">
            <v>0.5</v>
          </cell>
          <cell r="Q63" t="str">
            <v>義大利香料</v>
          </cell>
          <cell r="R63">
            <v>0.1</v>
          </cell>
          <cell r="S63" t="str">
            <v>烏醋</v>
          </cell>
        </row>
        <row r="64">
          <cell r="C64" t="str">
            <v>蒲燒鯛</v>
          </cell>
          <cell r="D64">
            <v>2</v>
          </cell>
          <cell r="E64" t="str">
            <v>蒲燒鯛</v>
          </cell>
          <cell r="F64">
            <v>55</v>
          </cell>
        </row>
        <row r="65">
          <cell r="C65" t="str">
            <v>柚香魚丁</v>
          </cell>
          <cell r="D65">
            <v>2</v>
          </cell>
          <cell r="E65" t="str">
            <v>旗魚丁</v>
          </cell>
          <cell r="F65">
            <v>95</v>
          </cell>
          <cell r="G65" t="str">
            <v>柚子醬</v>
          </cell>
          <cell r="H65">
            <v>1</v>
          </cell>
        </row>
        <row r="66">
          <cell r="C66" t="str">
            <v>韓式魚丁</v>
          </cell>
          <cell r="D66">
            <v>4</v>
          </cell>
          <cell r="E66" t="str">
            <v>水鯊魚丁</v>
          </cell>
          <cell r="F66">
            <v>110</v>
          </cell>
          <cell r="G66" t="str">
            <v>韓式辣醬</v>
          </cell>
          <cell r="H66">
            <v>0.3</v>
          </cell>
          <cell r="I66" t="str">
            <v>番茄醬</v>
          </cell>
          <cell r="J66">
            <v>1</v>
          </cell>
          <cell r="K66" t="str">
            <v>白芝麻</v>
          </cell>
          <cell r="L66">
            <v>0.2</v>
          </cell>
        </row>
        <row r="68">
          <cell r="C68" t="str">
            <v>炒花枝</v>
          </cell>
          <cell r="D68">
            <v>5</v>
          </cell>
          <cell r="E68" t="str">
            <v>花枝條</v>
          </cell>
          <cell r="F68">
            <v>50</v>
          </cell>
          <cell r="G68" t="str">
            <v>肉片</v>
          </cell>
          <cell r="H68">
            <v>20</v>
          </cell>
          <cell r="I68" t="str">
            <v>高麗菜段</v>
          </cell>
          <cell r="J68">
            <v>25</v>
          </cell>
          <cell r="K68" t="str">
            <v>剝皮洋蔥原件</v>
          </cell>
          <cell r="L68">
            <v>10</v>
          </cell>
          <cell r="M68" t="str">
            <v>紅蘿蔔片丁</v>
          </cell>
          <cell r="N68">
            <v>7</v>
          </cell>
        </row>
        <row r="69">
          <cell r="C69" t="str">
            <v>沙茶魷魚</v>
          </cell>
          <cell r="D69">
            <v>8</v>
          </cell>
          <cell r="E69" t="str">
            <v>發泡魷魚(切好)</v>
          </cell>
          <cell r="F69">
            <v>25</v>
          </cell>
          <cell r="G69" t="str">
            <v>花枝條(不包冰)</v>
          </cell>
          <cell r="H69">
            <v>20</v>
          </cell>
          <cell r="I69" t="str">
            <v>肉片</v>
          </cell>
          <cell r="J69">
            <v>15</v>
          </cell>
          <cell r="K69" t="str">
            <v>西芹</v>
          </cell>
          <cell r="L69">
            <v>20</v>
          </cell>
          <cell r="M69" t="str">
            <v>鮮筍片</v>
          </cell>
          <cell r="N69">
            <v>15</v>
          </cell>
          <cell r="O69" t="str">
            <v>紅卜</v>
          </cell>
          <cell r="P69">
            <v>10</v>
          </cell>
          <cell r="Q69" t="str">
            <v>剝皮洋蔥</v>
          </cell>
          <cell r="R69">
            <v>3</v>
          </cell>
          <cell r="S69" t="str">
            <v>濕木耳</v>
          </cell>
          <cell r="T69">
            <v>4</v>
          </cell>
        </row>
        <row r="70">
          <cell r="C70" t="str">
            <v>生炒花枝</v>
          </cell>
          <cell r="D70">
            <v>6</v>
          </cell>
          <cell r="E70" t="str">
            <v>花枝條</v>
          </cell>
          <cell r="F70">
            <v>50</v>
          </cell>
          <cell r="G70" t="str">
            <v>肉片</v>
          </cell>
          <cell r="H70">
            <v>20</v>
          </cell>
          <cell r="I70" t="str">
            <v>竹筍片</v>
          </cell>
          <cell r="J70">
            <v>30</v>
          </cell>
          <cell r="K70" t="str">
            <v>小黃瓜薄片</v>
          </cell>
          <cell r="L70">
            <v>7</v>
          </cell>
          <cell r="M70" t="str">
            <v>紅蘿蔔片丁</v>
          </cell>
          <cell r="N70">
            <v>7</v>
          </cell>
          <cell r="O70" t="str">
            <v>青蔥段</v>
          </cell>
          <cell r="P70">
            <v>3</v>
          </cell>
        </row>
        <row r="72">
          <cell r="C72" t="str">
            <v>素肉排</v>
          </cell>
          <cell r="D72">
            <v>1</v>
          </cell>
          <cell r="E72" t="str">
            <v>素肉排</v>
          </cell>
          <cell r="F72">
            <v>60</v>
          </cell>
        </row>
        <row r="73">
          <cell r="C73" t="str">
            <v>香料里肌</v>
          </cell>
          <cell r="D73">
            <v>1</v>
          </cell>
          <cell r="E73" t="str">
            <v>里肌肉片</v>
          </cell>
          <cell r="F73">
            <v>75</v>
          </cell>
          <cell r="G73" t="str">
            <v>義大利香料</v>
          </cell>
          <cell r="H73">
            <v>0.1</v>
          </cell>
        </row>
        <row r="74">
          <cell r="C74" t="str">
            <v>迷迭香豬排</v>
          </cell>
          <cell r="D74">
            <v>2</v>
          </cell>
          <cell r="E74" t="str">
            <v>里肌肉片</v>
          </cell>
          <cell r="F74">
            <v>75</v>
          </cell>
          <cell r="G74" t="str">
            <v>義大利香料</v>
          </cell>
          <cell r="H74">
            <v>0.08</v>
          </cell>
          <cell r="I74" t="str">
            <v>迷迭香粉</v>
          </cell>
          <cell r="J74">
            <v>0.08</v>
          </cell>
        </row>
        <row r="75">
          <cell r="C75" t="str">
            <v>酥炸里肌</v>
          </cell>
          <cell r="D75">
            <v>2</v>
          </cell>
          <cell r="E75" t="str">
            <v>里肌肉片</v>
          </cell>
          <cell r="F75">
            <v>75</v>
          </cell>
        </row>
        <row r="76">
          <cell r="C76" t="str">
            <v>五香豆干</v>
          </cell>
          <cell r="D76">
            <v>1</v>
          </cell>
          <cell r="E76" t="str">
            <v>非基改大黑豆乾9丁</v>
          </cell>
          <cell r="F76">
            <v>70</v>
          </cell>
          <cell r="G76" t="str">
            <v>一公分西芹段</v>
          </cell>
          <cell r="H76">
            <v>7</v>
          </cell>
          <cell r="I76" t="str">
            <v>豆薯片丁</v>
          </cell>
          <cell r="J76">
            <v>20</v>
          </cell>
        </row>
        <row r="77">
          <cell r="C77" t="str">
            <v>鐵路排骨</v>
          </cell>
          <cell r="D77">
            <v>2</v>
          </cell>
          <cell r="E77" t="str">
            <v>帶骨豬排</v>
          </cell>
          <cell r="F77">
            <v>85</v>
          </cell>
          <cell r="G77" t="str">
            <v>滷包(大)</v>
          </cell>
        </row>
        <row r="78">
          <cell r="C78" t="str">
            <v>滷排骨</v>
          </cell>
          <cell r="D78">
            <v>1</v>
          </cell>
          <cell r="E78" t="str">
            <v>帶骨豬排</v>
          </cell>
          <cell r="F78">
            <v>85</v>
          </cell>
          <cell r="G78" t="str">
            <v>滷包(大)</v>
          </cell>
        </row>
        <row r="79">
          <cell r="C79" t="str">
            <v>合菜肉絲</v>
          </cell>
          <cell r="D79">
            <v>6</v>
          </cell>
          <cell r="E79" t="str">
            <v>豬柳(後)</v>
          </cell>
          <cell r="F79">
            <v>60</v>
          </cell>
          <cell r="G79" t="str">
            <v>豆包(炸)</v>
          </cell>
          <cell r="H79">
            <v>5</v>
          </cell>
          <cell r="I79" t="str">
            <v>剝皮洋蔥</v>
          </cell>
          <cell r="J79">
            <v>3</v>
          </cell>
          <cell r="K79" t="str">
            <v>豆芽菜</v>
          </cell>
          <cell r="L79">
            <v>5</v>
          </cell>
          <cell r="M79" t="str">
            <v>鮮筍絲</v>
          </cell>
          <cell r="N79">
            <v>5</v>
          </cell>
          <cell r="O79" t="str">
            <v>紅卜</v>
          </cell>
          <cell r="P79">
            <v>10</v>
          </cell>
        </row>
        <row r="80">
          <cell r="C80" t="str">
            <v>京醬豬柳</v>
          </cell>
          <cell r="D80">
            <v>4</v>
          </cell>
          <cell r="E80" t="str">
            <v>豬柳(後)</v>
          </cell>
          <cell r="F80">
            <v>60</v>
          </cell>
          <cell r="G80" t="str">
            <v>綠豆芽</v>
          </cell>
          <cell r="H80">
            <v>25</v>
          </cell>
          <cell r="I80" t="str">
            <v>紅蘿蔔絲</v>
          </cell>
          <cell r="J80">
            <v>10</v>
          </cell>
          <cell r="K80" t="str">
            <v>甜麵醬(3kg/箱)</v>
          </cell>
          <cell r="L80">
            <v>1</v>
          </cell>
        </row>
        <row r="81">
          <cell r="C81" t="str">
            <v>洋蔥豬柳</v>
          </cell>
          <cell r="D81">
            <v>5</v>
          </cell>
          <cell r="E81" t="str">
            <v>豬柳(後)</v>
          </cell>
          <cell r="F81">
            <v>60</v>
          </cell>
          <cell r="G81" t="str">
            <v>剝皮洋蔥原件</v>
          </cell>
          <cell r="H81">
            <v>20</v>
          </cell>
          <cell r="I81" t="str">
            <v>杏鮑菇原件</v>
          </cell>
          <cell r="J81">
            <v>10</v>
          </cell>
          <cell r="K81" t="str">
            <v>紅椒絲</v>
          </cell>
          <cell r="L81">
            <v>5</v>
          </cell>
          <cell r="M81" t="str">
            <v>黃豆芽</v>
          </cell>
          <cell r="N81">
            <v>15</v>
          </cell>
        </row>
        <row r="82">
          <cell r="C82" t="str">
            <v>奶油洋蔥豬柳</v>
          </cell>
          <cell r="D82">
            <v>8</v>
          </cell>
          <cell r="E82" t="str">
            <v>豬柳(後)</v>
          </cell>
          <cell r="F82">
            <v>60</v>
          </cell>
          <cell r="G82" t="str">
            <v>剝皮洋蔥原件</v>
          </cell>
          <cell r="H82">
            <v>18</v>
          </cell>
          <cell r="I82" t="str">
            <v>紅蘿蔔絲</v>
          </cell>
          <cell r="J82">
            <v>7</v>
          </cell>
          <cell r="K82" t="str">
            <v>乾木耳</v>
          </cell>
          <cell r="L82">
            <v>0.25</v>
          </cell>
          <cell r="M82" t="str">
            <v>杏鮑菇原件</v>
          </cell>
          <cell r="N82">
            <v>5</v>
          </cell>
          <cell r="O82" t="str">
            <v>綠豆芽</v>
          </cell>
          <cell r="P82">
            <v>14.5</v>
          </cell>
          <cell r="Q82" t="str">
            <v>奶油</v>
          </cell>
          <cell r="R82">
            <v>2</v>
          </cell>
        </row>
        <row r="83">
          <cell r="C83" t="str">
            <v>蘑菇豬柳</v>
          </cell>
          <cell r="D83">
            <v>8</v>
          </cell>
          <cell r="E83" t="str">
            <v>豬柳(後)</v>
          </cell>
          <cell r="F83">
            <v>60</v>
          </cell>
          <cell r="G83" t="str">
            <v>剝皮洋蔥</v>
          </cell>
          <cell r="H83">
            <v>6</v>
          </cell>
          <cell r="I83" t="str">
            <v>紅卜</v>
          </cell>
          <cell r="J83">
            <v>7</v>
          </cell>
          <cell r="K83" t="str">
            <v>豆芽菜</v>
          </cell>
          <cell r="L83">
            <v>7</v>
          </cell>
          <cell r="M83" t="str">
            <v>鮑魚菇</v>
          </cell>
          <cell r="N83">
            <v>3</v>
          </cell>
          <cell r="O83" t="str">
            <v>杏鮑頭</v>
          </cell>
          <cell r="P83">
            <v>3</v>
          </cell>
          <cell r="Q83" t="str">
            <v>青椒</v>
          </cell>
          <cell r="R83">
            <v>3.5</v>
          </cell>
          <cell r="S83" t="str">
            <v>黃椒</v>
          </cell>
          <cell r="T83">
            <v>2.2000000000000002</v>
          </cell>
        </row>
        <row r="84">
          <cell r="C84" t="str">
            <v>腰果豬柳</v>
          </cell>
          <cell r="D84">
            <v>6</v>
          </cell>
          <cell r="E84" t="str">
            <v>豬柳(後)</v>
          </cell>
          <cell r="F84">
            <v>60</v>
          </cell>
          <cell r="G84" t="str">
            <v>剝皮洋蔥原件</v>
          </cell>
          <cell r="H84">
            <v>15</v>
          </cell>
          <cell r="I84" t="str">
            <v>杏鮑菇原件</v>
          </cell>
          <cell r="J84">
            <v>10</v>
          </cell>
          <cell r="K84" t="str">
            <v>綠豆芽</v>
          </cell>
          <cell r="L84">
            <v>23</v>
          </cell>
          <cell r="M84" t="str">
            <v>乾木耳</v>
          </cell>
          <cell r="N84">
            <v>0.25</v>
          </cell>
          <cell r="O84" t="str">
            <v>生腰果</v>
          </cell>
          <cell r="P84">
            <v>3</v>
          </cell>
        </row>
        <row r="85">
          <cell r="C85" t="str">
            <v>黑椒豬柳</v>
          </cell>
          <cell r="D85">
            <v>6</v>
          </cell>
          <cell r="E85" t="str">
            <v>豬柳(後)</v>
          </cell>
          <cell r="F85">
            <v>60</v>
          </cell>
          <cell r="G85" t="str">
            <v>剝皮洋蔥原件</v>
          </cell>
          <cell r="H85">
            <v>15</v>
          </cell>
          <cell r="I85" t="str">
            <v>紅蘿蔔絲</v>
          </cell>
          <cell r="J85">
            <v>10</v>
          </cell>
          <cell r="K85" t="str">
            <v>綠豆芽</v>
          </cell>
          <cell r="L85">
            <v>20</v>
          </cell>
          <cell r="M85" t="str">
            <v>黑胡椒</v>
          </cell>
          <cell r="N85">
            <v>0.1</v>
          </cell>
          <cell r="O85" t="str">
            <v>奶油</v>
          </cell>
          <cell r="P85">
            <v>2</v>
          </cell>
        </row>
        <row r="86">
          <cell r="C86" t="str">
            <v>三色豬柳</v>
          </cell>
          <cell r="D86">
            <v>5</v>
          </cell>
          <cell r="E86" t="str">
            <v>豬柳(後)</v>
          </cell>
          <cell r="F86">
            <v>60</v>
          </cell>
          <cell r="G86" t="str">
            <v>剝皮洋蔥</v>
          </cell>
          <cell r="H86">
            <v>5</v>
          </cell>
          <cell r="I86" t="str">
            <v>菜豆(切)</v>
          </cell>
          <cell r="J86">
            <v>10</v>
          </cell>
          <cell r="K86" t="str">
            <v>乾海帶絲</v>
          </cell>
          <cell r="L86">
            <v>5</v>
          </cell>
          <cell r="M86" t="str">
            <v>紅椒</v>
          </cell>
          <cell r="N86">
            <v>4</v>
          </cell>
        </row>
        <row r="87">
          <cell r="C87" t="str">
            <v>三色豬柳(2)</v>
          </cell>
          <cell r="D87">
            <v>4</v>
          </cell>
          <cell r="E87" t="str">
            <v>豬柳(後)</v>
          </cell>
          <cell r="F87">
            <v>60</v>
          </cell>
          <cell r="G87" t="str">
            <v>紅卜</v>
          </cell>
          <cell r="H87">
            <v>10</v>
          </cell>
          <cell r="I87" t="str">
            <v>台芹</v>
          </cell>
          <cell r="J87">
            <v>10</v>
          </cell>
          <cell r="K87" t="str">
            <v xml:space="preserve"> </v>
          </cell>
          <cell r="L87">
            <v>5</v>
          </cell>
        </row>
        <row r="88">
          <cell r="C88" t="str">
            <v>三色豬柳(3)</v>
          </cell>
          <cell r="D88">
            <v>4</v>
          </cell>
          <cell r="E88" t="str">
            <v>豬柳(後)</v>
          </cell>
          <cell r="F88">
            <v>60</v>
          </cell>
          <cell r="G88" t="str">
            <v>紅卜</v>
          </cell>
          <cell r="H88">
            <v>10</v>
          </cell>
          <cell r="I88" t="str">
            <v>西芹</v>
          </cell>
          <cell r="J88">
            <v>12</v>
          </cell>
          <cell r="K88" t="str">
            <v>乾海帶絲</v>
          </cell>
          <cell r="L88">
            <v>7</v>
          </cell>
        </row>
        <row r="89">
          <cell r="C89" t="str">
            <v>鮮菇豬柳</v>
          </cell>
          <cell r="D89">
            <v>6</v>
          </cell>
          <cell r="E89" t="str">
            <v>豬柳(後)</v>
          </cell>
          <cell r="F89">
            <v>60</v>
          </cell>
          <cell r="G89" t="str">
            <v>剝皮洋蔥原件</v>
          </cell>
          <cell r="H89">
            <v>20</v>
          </cell>
          <cell r="I89" t="str">
            <v>杏鮑菇原件</v>
          </cell>
          <cell r="J89">
            <v>10</v>
          </cell>
          <cell r="K89" t="str">
            <v>紅椒條</v>
          </cell>
          <cell r="L89">
            <v>3</v>
          </cell>
          <cell r="M89" t="str">
            <v>青蔥段</v>
          </cell>
          <cell r="N89">
            <v>2</v>
          </cell>
          <cell r="O89" t="str">
            <v>蘑菇醬</v>
          </cell>
          <cell r="P89">
            <v>2.5</v>
          </cell>
        </row>
        <row r="90">
          <cell r="C90" t="str">
            <v>沙茶豬柳</v>
          </cell>
          <cell r="D90">
            <v>7</v>
          </cell>
          <cell r="E90" t="str">
            <v>豬柳(後)</v>
          </cell>
          <cell r="F90">
            <v>60</v>
          </cell>
          <cell r="G90" t="str">
            <v>剝皮洋蔥原件</v>
          </cell>
          <cell r="H90">
            <v>15</v>
          </cell>
          <cell r="I90" t="str">
            <v>綠豆芽</v>
          </cell>
          <cell r="J90">
            <v>20</v>
          </cell>
          <cell r="K90" t="str">
            <v>紅蘿蔔絲</v>
          </cell>
          <cell r="L90">
            <v>10</v>
          </cell>
          <cell r="M90" t="str">
            <v>鮑魚菇</v>
          </cell>
          <cell r="N90">
            <v>5</v>
          </cell>
          <cell r="O90" t="str">
            <v>乾木耳</v>
          </cell>
          <cell r="P90">
            <v>0.25</v>
          </cell>
          <cell r="Q90" t="str">
            <v>沙茶醬</v>
          </cell>
          <cell r="R90">
            <v>1</v>
          </cell>
        </row>
        <row r="91">
          <cell r="C91" t="str">
            <v>蔥爆豬柳</v>
          </cell>
          <cell r="D91">
            <v>5</v>
          </cell>
          <cell r="E91" t="str">
            <v>豬柳(後)</v>
          </cell>
          <cell r="F91">
            <v>60</v>
          </cell>
          <cell r="G91" t="str">
            <v>剝皮洋蔥原件</v>
          </cell>
          <cell r="H91">
            <v>20</v>
          </cell>
          <cell r="I91" t="str">
            <v>紅蘿蔔絲</v>
          </cell>
          <cell r="J91">
            <v>7</v>
          </cell>
          <cell r="K91" t="str">
            <v>非基改豆干片</v>
          </cell>
          <cell r="L91">
            <v>10</v>
          </cell>
          <cell r="M91" t="str">
            <v>青蔥段</v>
          </cell>
          <cell r="N91">
            <v>3</v>
          </cell>
        </row>
        <row r="92">
          <cell r="C92" t="str">
            <v>茄汁燉肉</v>
          </cell>
          <cell r="D92">
            <v>6</v>
          </cell>
          <cell r="E92" t="str">
            <v>肉丁(後)</v>
          </cell>
          <cell r="F92">
            <v>60</v>
          </cell>
          <cell r="G92" t="str">
            <v>杏鮑菇原件</v>
          </cell>
          <cell r="H92">
            <v>10</v>
          </cell>
          <cell r="I92" t="str">
            <v>剝皮洋蔥原件</v>
          </cell>
          <cell r="J92">
            <v>20</v>
          </cell>
          <cell r="K92" t="str">
            <v>番茄原件</v>
          </cell>
          <cell r="L92">
            <v>20</v>
          </cell>
          <cell r="M92" t="str">
            <v>黃椒小丁</v>
          </cell>
          <cell r="N92">
            <v>4</v>
          </cell>
          <cell r="O92" t="str">
            <v>番茄醬</v>
          </cell>
          <cell r="P92">
            <v>2</v>
          </cell>
          <cell r="Q92" t="str">
            <v>義大利香料</v>
          </cell>
          <cell r="R92">
            <v>0.5</v>
          </cell>
        </row>
        <row r="93">
          <cell r="C93" t="str">
            <v>油腐燒肉</v>
          </cell>
          <cell r="D93">
            <v>3</v>
          </cell>
          <cell r="E93" t="str">
            <v>肉丁(後)</v>
          </cell>
          <cell r="F93">
            <v>60</v>
          </cell>
          <cell r="G93" t="str">
            <v>非基改小四角油丁</v>
          </cell>
          <cell r="H93">
            <v>20</v>
          </cell>
          <cell r="I93" t="str">
            <v>乾海結</v>
          </cell>
          <cell r="J93">
            <v>6</v>
          </cell>
        </row>
        <row r="94">
          <cell r="C94" t="str">
            <v>佛跳牆</v>
          </cell>
          <cell r="D94">
            <v>8</v>
          </cell>
          <cell r="E94" t="str">
            <v>肉丁(後)</v>
          </cell>
          <cell r="F94">
            <v>60</v>
          </cell>
          <cell r="G94" t="str">
            <v>芋頭</v>
          </cell>
          <cell r="H94">
            <v>9</v>
          </cell>
          <cell r="I94" t="str">
            <v>乾栗子</v>
          </cell>
          <cell r="J94">
            <v>2.2000000000000002</v>
          </cell>
          <cell r="K94" t="str">
            <v>筍干</v>
          </cell>
          <cell r="L94">
            <v>10</v>
          </cell>
          <cell r="M94" t="str">
            <v>紅卜</v>
          </cell>
          <cell r="N94">
            <v>8</v>
          </cell>
          <cell r="O94" t="str">
            <v>大白菜</v>
          </cell>
          <cell r="P94">
            <v>10.5</v>
          </cell>
          <cell r="Q94" t="str">
            <v>濕香菇</v>
          </cell>
          <cell r="R94">
            <v>2</v>
          </cell>
          <cell r="S94" t="str">
            <v>蒜頭粒</v>
          </cell>
          <cell r="T94">
            <v>1</v>
          </cell>
        </row>
        <row r="95">
          <cell r="C95" t="str">
            <v>芋頭肉丁</v>
          </cell>
          <cell r="D95">
            <v>2</v>
          </cell>
          <cell r="E95" t="str">
            <v>肉丁(後)</v>
          </cell>
          <cell r="F95">
            <v>60</v>
          </cell>
          <cell r="G95" t="str">
            <v>芋頭原件</v>
          </cell>
          <cell r="H95">
            <v>45</v>
          </cell>
        </row>
        <row r="96">
          <cell r="C96" t="str">
            <v>雙芋燒肉</v>
          </cell>
          <cell r="D96">
            <v>4</v>
          </cell>
          <cell r="E96" t="str">
            <v>肉丁(後)</v>
          </cell>
          <cell r="F96">
            <v>60</v>
          </cell>
          <cell r="G96" t="str">
            <v>芋頭原件</v>
          </cell>
          <cell r="H96">
            <v>10</v>
          </cell>
          <cell r="I96" t="str">
            <v>洋芋原件</v>
          </cell>
          <cell r="J96">
            <v>15</v>
          </cell>
          <cell r="K96" t="str">
            <v>紅蘿蔔中丁</v>
          </cell>
          <cell r="L96">
            <v>10</v>
          </cell>
        </row>
        <row r="97">
          <cell r="C97" t="str">
            <v>鮮筍燒肉</v>
          </cell>
          <cell r="D97">
            <v>3</v>
          </cell>
          <cell r="E97" t="str">
            <v>肉丁(後)</v>
          </cell>
          <cell r="F97">
            <v>60</v>
          </cell>
          <cell r="G97" t="str">
            <v>鮮筍丁</v>
          </cell>
          <cell r="H97">
            <v>15</v>
          </cell>
          <cell r="I97" t="str">
            <v>紅卜</v>
          </cell>
          <cell r="J97">
            <v>10</v>
          </cell>
        </row>
        <row r="98">
          <cell r="C98" t="str">
            <v>筍香排骨</v>
          </cell>
          <cell r="D98">
            <v>4</v>
          </cell>
          <cell r="E98" t="str">
            <v>肉丁(後)</v>
          </cell>
          <cell r="F98">
            <v>60</v>
          </cell>
          <cell r="G98" t="str">
            <v>鮮筍丁</v>
          </cell>
          <cell r="H98">
            <v>20</v>
          </cell>
          <cell r="I98" t="str">
            <v>剝皮洋蔥</v>
          </cell>
          <cell r="J98">
            <v>5</v>
          </cell>
          <cell r="K98" t="str">
            <v>濕香菇</v>
          </cell>
          <cell r="L98">
            <v>3</v>
          </cell>
        </row>
        <row r="99">
          <cell r="C99" t="str">
            <v>筍干扣肉</v>
          </cell>
          <cell r="D99">
            <v>3</v>
          </cell>
          <cell r="E99" t="str">
            <v>肉丁(後)</v>
          </cell>
          <cell r="F99">
            <v>60</v>
          </cell>
          <cell r="G99" t="str">
            <v>筍乾</v>
          </cell>
          <cell r="H99">
            <v>28</v>
          </cell>
          <cell r="I99" t="str">
            <v>乾海結</v>
          </cell>
          <cell r="J99">
            <v>8</v>
          </cell>
        </row>
        <row r="100">
          <cell r="C100" t="str">
            <v>海結燒肉</v>
          </cell>
          <cell r="D100">
            <v>3</v>
          </cell>
          <cell r="E100" t="str">
            <v>肉丁(後)</v>
          </cell>
          <cell r="F100">
            <v>60</v>
          </cell>
          <cell r="G100" t="str">
            <v>乾海結</v>
          </cell>
          <cell r="H100">
            <v>8</v>
          </cell>
          <cell r="I100" t="str">
            <v>紅蘿蔔中丁</v>
          </cell>
          <cell r="J100">
            <v>10</v>
          </cell>
        </row>
        <row r="101">
          <cell r="C101" t="str">
            <v>海結排骨</v>
          </cell>
          <cell r="D101">
            <v>3</v>
          </cell>
          <cell r="E101" t="str">
            <v>肉丁(後)</v>
          </cell>
          <cell r="F101">
            <v>60</v>
          </cell>
          <cell r="G101" t="str">
            <v>乾海結</v>
          </cell>
          <cell r="H101">
            <v>8</v>
          </cell>
          <cell r="I101" t="str">
            <v>車輪</v>
          </cell>
          <cell r="J101">
            <v>4</v>
          </cell>
        </row>
        <row r="102">
          <cell r="C102" t="str">
            <v>百結燒肉</v>
          </cell>
          <cell r="D102">
            <v>3</v>
          </cell>
          <cell r="E102" t="str">
            <v>肉丁(後)</v>
          </cell>
          <cell r="F102">
            <v>60</v>
          </cell>
          <cell r="G102" t="str">
            <v>紅蘿蔔中丁</v>
          </cell>
          <cell r="H102">
            <v>8</v>
          </cell>
          <cell r="I102" t="str">
            <v>白蘿蔔中丁</v>
          </cell>
          <cell r="J102">
            <v>15</v>
          </cell>
          <cell r="K102" t="str">
            <v>百頁結</v>
          </cell>
          <cell r="L102">
            <v>10</v>
          </cell>
        </row>
        <row r="103">
          <cell r="C103" t="str">
            <v>麵腸燒肉</v>
          </cell>
          <cell r="D103">
            <v>4</v>
          </cell>
          <cell r="E103" t="str">
            <v>肉丁(後)</v>
          </cell>
          <cell r="F103">
            <v>60</v>
          </cell>
          <cell r="G103" t="str">
            <v>麵腸(切)</v>
          </cell>
          <cell r="H103">
            <v>25</v>
          </cell>
          <cell r="I103" t="str">
            <v>紅蘿蔔中丁</v>
          </cell>
          <cell r="J103">
            <v>10</v>
          </cell>
        </row>
        <row r="104">
          <cell r="C104" t="str">
            <v>豉汁肉丁</v>
          </cell>
          <cell r="D104">
            <v>6</v>
          </cell>
          <cell r="E104" t="str">
            <v>肉丁(後)</v>
          </cell>
          <cell r="F104">
            <v>60</v>
          </cell>
          <cell r="G104" t="str">
            <v>白蘿蔔中丁</v>
          </cell>
          <cell r="H104">
            <v>25</v>
          </cell>
          <cell r="I104" t="str">
            <v>紅蘿蔔中丁</v>
          </cell>
          <cell r="J104">
            <v>8</v>
          </cell>
          <cell r="K104" t="str">
            <v>青蔥段</v>
          </cell>
          <cell r="L104">
            <v>3</v>
          </cell>
          <cell r="M104" t="str">
            <v>豆豉</v>
          </cell>
          <cell r="N104">
            <v>0.4</v>
          </cell>
        </row>
        <row r="105">
          <cell r="C105" t="str">
            <v>豉汁肉丁(2)</v>
          </cell>
          <cell r="D105">
            <v>4</v>
          </cell>
          <cell r="E105" t="str">
            <v>肉丁(後)</v>
          </cell>
          <cell r="F105">
            <v>60</v>
          </cell>
          <cell r="G105" t="str">
            <v>紅蘿蔔中丁</v>
          </cell>
          <cell r="H105">
            <v>8</v>
          </cell>
          <cell r="I105" t="str">
            <v>白蘿蔔中丁</v>
          </cell>
          <cell r="J105">
            <v>30</v>
          </cell>
          <cell r="K105" t="str">
            <v>豆豉</v>
          </cell>
          <cell r="L105">
            <v>0.5</v>
          </cell>
        </row>
        <row r="106">
          <cell r="C106" t="str">
            <v>義式燉肉</v>
          </cell>
          <cell r="D106">
            <v>4</v>
          </cell>
          <cell r="E106" t="str">
            <v>肉丁(後)</v>
          </cell>
          <cell r="F106">
            <v>60</v>
          </cell>
          <cell r="G106" t="str">
            <v>紅蘿蔔中丁</v>
          </cell>
          <cell r="H106">
            <v>10</v>
          </cell>
          <cell r="I106" t="str">
            <v>洋芋原件</v>
          </cell>
          <cell r="J106">
            <v>30</v>
          </cell>
          <cell r="K106" t="str">
            <v>CAS冷凍毛豆仁</v>
          </cell>
          <cell r="L106">
            <v>4</v>
          </cell>
          <cell r="M106" t="str">
            <v>義大利香料</v>
          </cell>
          <cell r="N106">
            <v>0.1</v>
          </cell>
        </row>
        <row r="107">
          <cell r="C107" t="str">
            <v>蘿蔔燒肉</v>
          </cell>
          <cell r="D107">
            <v>3</v>
          </cell>
          <cell r="E107" t="str">
            <v>肉丁(後)</v>
          </cell>
          <cell r="F107">
            <v>60</v>
          </cell>
          <cell r="G107" t="str">
            <v>蒟蒻小卷</v>
          </cell>
          <cell r="H107">
            <v>10</v>
          </cell>
          <cell r="I107" t="str">
            <v>白蘿蔔中丁</v>
          </cell>
          <cell r="J107">
            <v>30</v>
          </cell>
        </row>
        <row r="108">
          <cell r="C108" t="str">
            <v>紅燒肉</v>
          </cell>
          <cell r="D108">
            <v>3</v>
          </cell>
          <cell r="E108" t="str">
            <v>肉丁(後)</v>
          </cell>
          <cell r="F108">
            <v>60</v>
          </cell>
          <cell r="G108" t="str">
            <v>紅蘿蔔中丁</v>
          </cell>
          <cell r="H108">
            <v>10</v>
          </cell>
          <cell r="I108" t="str">
            <v>白蘿蔔中丁</v>
          </cell>
          <cell r="J108">
            <v>29</v>
          </cell>
        </row>
        <row r="109">
          <cell r="C109" t="str">
            <v>冬瓜燒肉</v>
          </cell>
          <cell r="D109">
            <v>5</v>
          </cell>
          <cell r="E109" t="str">
            <v>肉丁(後)</v>
          </cell>
          <cell r="F109">
            <v>60</v>
          </cell>
          <cell r="G109" t="str">
            <v>冬瓜中丁</v>
          </cell>
          <cell r="H109">
            <v>45</v>
          </cell>
          <cell r="I109" t="str">
            <v>杏鮑菇原件</v>
          </cell>
          <cell r="J109">
            <v>10</v>
          </cell>
          <cell r="K109" t="str">
            <v>醃冬瓜罐</v>
          </cell>
          <cell r="L109">
            <v>1.5</v>
          </cell>
          <cell r="M109" t="str">
            <v>枸杞</v>
          </cell>
          <cell r="N109">
            <v>0.5</v>
          </cell>
        </row>
        <row r="110">
          <cell r="C110" t="str">
            <v>蒸冬瓜排骨</v>
          </cell>
          <cell r="D110">
            <v>3</v>
          </cell>
          <cell r="E110" t="str">
            <v>肉丁(後)</v>
          </cell>
          <cell r="F110">
            <v>60</v>
          </cell>
          <cell r="G110" t="str">
            <v>紅卜</v>
          </cell>
          <cell r="H110">
            <v>10</v>
          </cell>
          <cell r="I110" t="str">
            <v>冬瓜</v>
          </cell>
          <cell r="J110">
            <v>50</v>
          </cell>
        </row>
        <row r="111">
          <cell r="C111" t="str">
            <v>瓠瓜排骨</v>
          </cell>
          <cell r="D111">
            <v>3</v>
          </cell>
          <cell r="E111" t="str">
            <v>肉丁(後)</v>
          </cell>
          <cell r="F111">
            <v>60</v>
          </cell>
          <cell r="G111" t="str">
            <v>紅卜</v>
          </cell>
          <cell r="H111">
            <v>10</v>
          </cell>
          <cell r="I111" t="str">
            <v>瓠瓜</v>
          </cell>
          <cell r="J111">
            <v>50</v>
          </cell>
        </row>
        <row r="112">
          <cell r="C112" t="str">
            <v>南瓜咖哩豬</v>
          </cell>
          <cell r="D112">
            <v>4</v>
          </cell>
          <cell r="E112" t="str">
            <v>肉丁(後)</v>
          </cell>
          <cell r="F112">
            <v>60</v>
          </cell>
          <cell r="G112" t="str">
            <v>南瓜原件</v>
          </cell>
          <cell r="H112">
            <v>28</v>
          </cell>
          <cell r="I112" t="str">
            <v>洋芋原件</v>
          </cell>
          <cell r="J112">
            <v>23</v>
          </cell>
          <cell r="K112" t="str">
            <v>剝皮洋蔥原件</v>
          </cell>
          <cell r="L112">
            <v>5</v>
          </cell>
          <cell r="M112" t="str">
            <v>咖哩粉</v>
          </cell>
          <cell r="N112">
            <v>1.5</v>
          </cell>
        </row>
        <row r="113">
          <cell r="C113" t="str">
            <v>南瓜豬肉咖哩</v>
          </cell>
          <cell r="D113">
            <v>3</v>
          </cell>
          <cell r="E113" t="str">
            <v>肉丁(後)</v>
          </cell>
          <cell r="F113">
            <v>60</v>
          </cell>
          <cell r="G113" t="str">
            <v>南瓜</v>
          </cell>
          <cell r="H113">
            <v>48</v>
          </cell>
          <cell r="I113" t="str">
            <v>咖哩粉</v>
          </cell>
          <cell r="J113">
            <v>0.5</v>
          </cell>
        </row>
        <row r="114">
          <cell r="C114" t="str">
            <v>金瓜燒肉</v>
          </cell>
          <cell r="D114">
            <v>5</v>
          </cell>
          <cell r="E114" t="str">
            <v>肉丁(後)</v>
          </cell>
          <cell r="F114">
            <v>60</v>
          </cell>
          <cell r="G114" t="str">
            <v>南瓜原件</v>
          </cell>
          <cell r="H114">
            <v>33</v>
          </cell>
          <cell r="I114" t="str">
            <v>剝皮洋蔥原件</v>
          </cell>
          <cell r="J114">
            <v>5</v>
          </cell>
          <cell r="K114" t="str">
            <v>杏鮑菇原件</v>
          </cell>
          <cell r="L114">
            <v>15</v>
          </cell>
          <cell r="M114" t="str">
            <v>CAS冷凍毛豆仁</v>
          </cell>
          <cell r="N114">
            <v>2.5</v>
          </cell>
        </row>
        <row r="115">
          <cell r="C115" t="str">
            <v>豆薯燒肉</v>
          </cell>
          <cell r="D115">
            <v>3</v>
          </cell>
          <cell r="E115" t="str">
            <v>肉丁(後)</v>
          </cell>
          <cell r="F115">
            <v>60</v>
          </cell>
          <cell r="G115" t="str">
            <v>豆薯片丁</v>
          </cell>
          <cell r="H115">
            <v>17</v>
          </cell>
          <cell r="I115" t="str">
            <v>乾海結</v>
          </cell>
          <cell r="J115">
            <v>6</v>
          </cell>
          <cell r="K115" t="str">
            <v>紅蘿蔔中丁</v>
          </cell>
          <cell r="L115">
            <v>8</v>
          </cell>
        </row>
        <row r="116">
          <cell r="C116" t="str">
            <v>粉蒸肉</v>
          </cell>
          <cell r="D116">
            <v>3</v>
          </cell>
          <cell r="E116" t="str">
            <v>肉丁(後)</v>
          </cell>
          <cell r="F116">
            <v>60</v>
          </cell>
          <cell r="G116" t="str">
            <v>地瓜原件</v>
          </cell>
          <cell r="H116">
            <v>38</v>
          </cell>
          <cell r="I116" t="str">
            <v>蒸肉粉</v>
          </cell>
          <cell r="J116">
            <v>7</v>
          </cell>
        </row>
        <row r="117">
          <cell r="C117" t="str">
            <v>桔醬肉</v>
          </cell>
          <cell r="D117">
            <v>5</v>
          </cell>
          <cell r="E117" t="str">
            <v>肉片</v>
          </cell>
          <cell r="F117">
            <v>60</v>
          </cell>
          <cell r="G117" t="str">
            <v>高麗菜段</v>
          </cell>
          <cell r="H117">
            <v>30</v>
          </cell>
          <cell r="I117" t="str">
            <v>紅蘿蔔片丁</v>
          </cell>
          <cell r="J117">
            <v>7</v>
          </cell>
          <cell r="K117" t="str">
            <v>乾木耳</v>
          </cell>
          <cell r="L117">
            <v>0.25</v>
          </cell>
          <cell r="M117" t="str">
            <v>桔醬</v>
          </cell>
          <cell r="N117">
            <v>0.5</v>
          </cell>
        </row>
        <row r="118">
          <cell r="C118" t="str">
            <v>栗子燒肉</v>
          </cell>
          <cell r="D118">
            <v>5</v>
          </cell>
          <cell r="E118" t="str">
            <v>肉丁(後)</v>
          </cell>
          <cell r="F118">
            <v>60</v>
          </cell>
          <cell r="G118" t="str">
            <v>洋芋原件</v>
          </cell>
          <cell r="H118">
            <v>25</v>
          </cell>
          <cell r="I118" t="str">
            <v>紅蘿蔔中丁</v>
          </cell>
          <cell r="J118">
            <v>10</v>
          </cell>
          <cell r="K118" t="str">
            <v>濕栗子</v>
          </cell>
          <cell r="L118">
            <v>6</v>
          </cell>
          <cell r="M118" t="str">
            <v>香菇原件</v>
          </cell>
          <cell r="N118">
            <v>5</v>
          </cell>
        </row>
        <row r="119">
          <cell r="C119" t="str">
            <v>百香排骨</v>
          </cell>
          <cell r="D119">
            <v>8</v>
          </cell>
          <cell r="E119" t="str">
            <v>肉丁(後)</v>
          </cell>
          <cell r="F119">
            <v>60</v>
          </cell>
          <cell r="G119" t="str">
            <v>地瓜原件</v>
          </cell>
          <cell r="H119">
            <v>17</v>
          </cell>
          <cell r="I119" t="str">
            <v>紅卜</v>
          </cell>
          <cell r="J119">
            <v>10</v>
          </cell>
          <cell r="K119" t="str">
            <v>剝皮洋蔥</v>
          </cell>
          <cell r="L119">
            <v>5</v>
          </cell>
          <cell r="M119" t="str">
            <v>黃椒</v>
          </cell>
          <cell r="N119">
            <v>2</v>
          </cell>
          <cell r="O119" t="str">
            <v>青椒</v>
          </cell>
          <cell r="P119">
            <v>3</v>
          </cell>
          <cell r="Q119" t="str">
            <v>白芝麻</v>
          </cell>
          <cell r="R119">
            <v>0.3</v>
          </cell>
          <cell r="S119" t="str">
            <v>百香果汁</v>
          </cell>
          <cell r="T119">
            <v>5</v>
          </cell>
        </row>
        <row r="120">
          <cell r="C120" t="str">
            <v>梅汁肉丁</v>
          </cell>
          <cell r="D120">
            <v>8</v>
          </cell>
          <cell r="E120" t="str">
            <v>肉丁(後)</v>
          </cell>
          <cell r="F120">
            <v>60</v>
          </cell>
          <cell r="G120" t="str">
            <v>地瓜原件</v>
          </cell>
          <cell r="H120">
            <v>17</v>
          </cell>
          <cell r="I120" t="str">
            <v>紅卜</v>
          </cell>
          <cell r="J120">
            <v>10</v>
          </cell>
          <cell r="K120" t="str">
            <v>剝皮洋蔥</v>
          </cell>
          <cell r="L120">
            <v>5</v>
          </cell>
          <cell r="M120" t="str">
            <v>黃椒</v>
          </cell>
          <cell r="N120">
            <v>2</v>
          </cell>
          <cell r="O120" t="str">
            <v>青椒</v>
          </cell>
          <cell r="P120">
            <v>3</v>
          </cell>
          <cell r="Q120" t="str">
            <v>白芝麻</v>
          </cell>
          <cell r="R120">
            <v>0.3</v>
          </cell>
          <cell r="S120" t="str">
            <v>酸梅汁</v>
          </cell>
          <cell r="T120">
            <v>5</v>
          </cell>
        </row>
        <row r="121">
          <cell r="C121" t="str">
            <v>番茄燒肉</v>
          </cell>
          <cell r="D121">
            <v>5</v>
          </cell>
          <cell r="E121" t="str">
            <v>肉丁(後)</v>
          </cell>
          <cell r="F121">
            <v>60</v>
          </cell>
          <cell r="G121" t="str">
            <v>洋芋原件</v>
          </cell>
          <cell r="H121">
            <v>32</v>
          </cell>
          <cell r="I121" t="str">
            <v>番茄</v>
          </cell>
          <cell r="J121">
            <v>10</v>
          </cell>
          <cell r="K121" t="str">
            <v>滷牛肉滷包</v>
          </cell>
          <cell r="L121">
            <v>1</v>
          </cell>
        </row>
        <row r="122">
          <cell r="C122" t="str">
            <v>咕咾肉</v>
          </cell>
          <cell r="D122">
            <v>5</v>
          </cell>
          <cell r="E122" t="str">
            <v>豬柳(後)</v>
          </cell>
          <cell r="F122">
            <v>60</v>
          </cell>
          <cell r="G122" t="str">
            <v>紅椒小丁</v>
          </cell>
          <cell r="H122">
            <v>4</v>
          </cell>
          <cell r="I122" t="str">
            <v>黃椒小丁</v>
          </cell>
          <cell r="J122">
            <v>4</v>
          </cell>
          <cell r="K122" t="str">
            <v>鳳梨中丁</v>
          </cell>
          <cell r="L122">
            <v>3</v>
          </cell>
          <cell r="M122" t="str">
            <v>番茄醬</v>
          </cell>
          <cell r="N122">
            <v>3</v>
          </cell>
        </row>
        <row r="123">
          <cell r="C123" t="str">
            <v>京都排骨</v>
          </cell>
          <cell r="D123">
            <v>8</v>
          </cell>
          <cell r="E123" t="str">
            <v>肉丁(後)</v>
          </cell>
          <cell r="F123">
            <v>60</v>
          </cell>
          <cell r="G123" t="str">
            <v>洋芋原件</v>
          </cell>
          <cell r="H123">
            <v>32</v>
          </cell>
          <cell r="I123" t="str">
            <v>紅卜</v>
          </cell>
          <cell r="J123">
            <v>14</v>
          </cell>
          <cell r="K123" t="str">
            <v>青椒</v>
          </cell>
          <cell r="L123">
            <v>3.5</v>
          </cell>
          <cell r="M123" t="str">
            <v>西芹</v>
          </cell>
          <cell r="N123">
            <v>3</v>
          </cell>
          <cell r="O123" t="str">
            <v>鳳梨罐</v>
          </cell>
          <cell r="P123">
            <v>3</v>
          </cell>
          <cell r="Q123" t="str">
            <v>番茄醬</v>
          </cell>
          <cell r="R123">
            <v>1.2</v>
          </cell>
          <cell r="S123" t="str">
            <v>白芝麻</v>
          </cell>
          <cell r="T123">
            <v>0.3</v>
          </cell>
        </row>
        <row r="124">
          <cell r="C124" t="str">
            <v>咖哩豬</v>
          </cell>
          <cell r="D124">
            <v>5</v>
          </cell>
          <cell r="E124" t="str">
            <v>肉丁(後)</v>
          </cell>
          <cell r="F124">
            <v>60</v>
          </cell>
          <cell r="G124" t="str">
            <v>洋芋原件</v>
          </cell>
          <cell r="H124">
            <v>30</v>
          </cell>
          <cell r="I124" t="str">
            <v>紅蘿蔔中丁</v>
          </cell>
          <cell r="J124">
            <v>10</v>
          </cell>
          <cell r="K124" t="str">
            <v>剝皮洋蔥原件</v>
          </cell>
          <cell r="L124">
            <v>10</v>
          </cell>
          <cell r="M124" t="str">
            <v>咖哩粉</v>
          </cell>
          <cell r="N124">
            <v>1.5</v>
          </cell>
        </row>
        <row r="125">
          <cell r="C125" t="str">
            <v>紅燒肉(2)</v>
          </cell>
          <cell r="D125">
            <v>3</v>
          </cell>
          <cell r="E125" t="str">
            <v>肉丁(後)</v>
          </cell>
          <cell r="F125">
            <v>60</v>
          </cell>
          <cell r="G125" t="str">
            <v>洋芋原件</v>
          </cell>
          <cell r="H125">
            <v>28</v>
          </cell>
          <cell r="I125" t="str">
            <v>紅卜</v>
          </cell>
          <cell r="J125">
            <v>10</v>
          </cell>
        </row>
        <row r="126">
          <cell r="C126" t="str">
            <v>匈牙利燉肉</v>
          </cell>
          <cell r="D126">
            <v>10</v>
          </cell>
          <cell r="E126" t="str">
            <v>肉丁(後)</v>
          </cell>
          <cell r="F126">
            <v>60</v>
          </cell>
          <cell r="G126" t="str">
            <v>洋芋原件</v>
          </cell>
          <cell r="H126">
            <v>45</v>
          </cell>
          <cell r="I126" t="str">
            <v>紅蘿蔔片丁</v>
          </cell>
          <cell r="J126">
            <v>7</v>
          </cell>
          <cell r="K126" t="str">
            <v>剝皮洋蔥原件</v>
          </cell>
          <cell r="L126">
            <v>5</v>
          </cell>
          <cell r="M126" t="str">
            <v>杏鮑菇原件</v>
          </cell>
          <cell r="N126">
            <v>5</v>
          </cell>
          <cell r="O126" t="str">
            <v>番茄醬</v>
          </cell>
          <cell r="P126">
            <v>6</v>
          </cell>
          <cell r="Q126" t="str">
            <v>匈牙利紅椒粉</v>
          </cell>
          <cell r="R126">
            <v>0.1</v>
          </cell>
          <cell r="S126" t="str">
            <v>黑胡椒</v>
          </cell>
          <cell r="T126">
            <v>0.05</v>
          </cell>
          <cell r="U126" t="str">
            <v>月桂葉</v>
          </cell>
          <cell r="V126">
            <v>0.1</v>
          </cell>
          <cell r="W126" t="str">
            <v>凱莉茴香</v>
          </cell>
          <cell r="X126">
            <v>0.1</v>
          </cell>
          <cell r="Y126" t="str">
            <v>巴西利</v>
          </cell>
          <cell r="Z126">
            <v>0.1</v>
          </cell>
        </row>
        <row r="127">
          <cell r="C127" t="str">
            <v>菱角燒肉</v>
          </cell>
          <cell r="D127">
            <v>4</v>
          </cell>
          <cell r="E127" t="str">
            <v>肉丁(後)</v>
          </cell>
          <cell r="F127">
            <v>60</v>
          </cell>
          <cell r="G127" t="str">
            <v>洋芋原件</v>
          </cell>
          <cell r="H127">
            <v>18</v>
          </cell>
          <cell r="I127" t="str">
            <v>紅卜</v>
          </cell>
          <cell r="J127">
            <v>10</v>
          </cell>
          <cell r="K127" t="str">
            <v>菱角肉</v>
          </cell>
          <cell r="L127">
            <v>8</v>
          </cell>
        </row>
        <row r="128">
          <cell r="C128" t="str">
            <v>味噌燒豆腐</v>
          </cell>
          <cell r="D128">
            <v>4</v>
          </cell>
          <cell r="E128" t="str">
            <v>非基改豆腐小丁</v>
          </cell>
          <cell r="F128">
            <v>80</v>
          </cell>
          <cell r="G128" t="str">
            <v>洋芋原件</v>
          </cell>
          <cell r="H128">
            <v>30</v>
          </cell>
          <cell r="I128" t="str">
            <v>紅蘿蔔中丁</v>
          </cell>
          <cell r="J128">
            <v>7</v>
          </cell>
          <cell r="K128" t="str">
            <v>味噌(9kg/箱)</v>
          </cell>
          <cell r="L128">
            <v>9.5</v>
          </cell>
        </row>
        <row r="129">
          <cell r="C129" t="str">
            <v>梅菜苦瓜烤麩</v>
          </cell>
          <cell r="D129">
            <v>4</v>
          </cell>
          <cell r="E129" t="str">
            <v>烤麩(切)</v>
          </cell>
          <cell r="F129">
            <v>60</v>
          </cell>
          <cell r="G129" t="str">
            <v>筍干</v>
          </cell>
          <cell r="H129">
            <v>19</v>
          </cell>
          <cell r="I129" t="str">
            <v>梅干菜</v>
          </cell>
          <cell r="J129">
            <v>13.5</v>
          </cell>
          <cell r="K129" t="str">
            <v>苦瓜</v>
          </cell>
          <cell r="L129">
            <v>30</v>
          </cell>
        </row>
        <row r="130">
          <cell r="C130" t="str">
            <v>紅糟肉</v>
          </cell>
          <cell r="D130">
            <v>4</v>
          </cell>
          <cell r="E130" t="str">
            <v>肉丁(後)</v>
          </cell>
          <cell r="F130">
            <v>70</v>
          </cell>
          <cell r="G130" t="str">
            <v>地瓜原件</v>
          </cell>
          <cell r="H130">
            <v>30</v>
          </cell>
          <cell r="I130" t="str">
            <v>紅糟</v>
          </cell>
          <cell r="J130">
            <v>3</v>
          </cell>
        </row>
        <row r="131">
          <cell r="C131" t="str">
            <v>三杯豬肉</v>
          </cell>
          <cell r="D131">
            <v>7</v>
          </cell>
          <cell r="E131" t="str">
            <v>肉丁(後)</v>
          </cell>
          <cell r="F131">
            <v>60</v>
          </cell>
          <cell r="G131" t="str">
            <v>非基改1/4豆干</v>
          </cell>
          <cell r="H131">
            <v>30</v>
          </cell>
          <cell r="I131" t="str">
            <v>杏鮑菇原件</v>
          </cell>
          <cell r="J131">
            <v>20</v>
          </cell>
          <cell r="K131" t="str">
            <v>九層塔</v>
          </cell>
          <cell r="L131">
            <v>2</v>
          </cell>
          <cell r="M131" t="str">
            <v>薑片</v>
          </cell>
          <cell r="N131">
            <v>0.2</v>
          </cell>
          <cell r="O131" t="str">
            <v>蒜頭粒</v>
          </cell>
          <cell r="P131">
            <v>1</v>
          </cell>
          <cell r="Q131" t="str">
            <v>黑麻油</v>
          </cell>
          <cell r="R131">
            <v>1</v>
          </cell>
        </row>
        <row r="132">
          <cell r="C132" t="str">
            <v>糖醋肉</v>
          </cell>
          <cell r="D132">
            <v>6</v>
          </cell>
          <cell r="E132" t="str">
            <v>肉丁(後)</v>
          </cell>
          <cell r="F132">
            <v>60</v>
          </cell>
          <cell r="G132" t="str">
            <v>剝皮洋蔥原件</v>
          </cell>
          <cell r="H132">
            <v>20</v>
          </cell>
          <cell r="I132" t="str">
            <v>紅椒小丁</v>
          </cell>
          <cell r="J132">
            <v>5</v>
          </cell>
          <cell r="K132" t="str">
            <v>黃椒小丁</v>
          </cell>
          <cell r="L132">
            <v>5</v>
          </cell>
          <cell r="M132" t="str">
            <v>鳳梨中丁</v>
          </cell>
          <cell r="N132">
            <v>6</v>
          </cell>
          <cell r="O132" t="str">
            <v>番茄醬</v>
          </cell>
          <cell r="P132">
            <v>10</v>
          </cell>
        </row>
        <row r="133">
          <cell r="C133" t="str">
            <v>孜然燉肉</v>
          </cell>
          <cell r="D133">
            <v>5</v>
          </cell>
          <cell r="E133" t="str">
            <v>肉丁(後)</v>
          </cell>
          <cell r="F133">
            <v>60</v>
          </cell>
          <cell r="G133" t="str">
            <v>洋芋原件</v>
          </cell>
          <cell r="H133">
            <v>30</v>
          </cell>
          <cell r="I133" t="str">
            <v>紅蘿蔔中丁</v>
          </cell>
          <cell r="J133">
            <v>10</v>
          </cell>
          <cell r="K133" t="str">
            <v>孜然粉</v>
          </cell>
          <cell r="L133">
            <v>0.3</v>
          </cell>
        </row>
        <row r="134">
          <cell r="C134" t="str">
            <v>和風豬肉</v>
          </cell>
          <cell r="D134">
            <v>5</v>
          </cell>
          <cell r="E134" t="str">
            <v>肉片</v>
          </cell>
          <cell r="F134">
            <v>60</v>
          </cell>
          <cell r="G134" t="str">
            <v>大白菜段</v>
          </cell>
          <cell r="H134">
            <v>30</v>
          </cell>
          <cell r="I134" t="str">
            <v>紅蘿蔔片丁</v>
          </cell>
          <cell r="J134">
            <v>7</v>
          </cell>
          <cell r="K134" t="str">
            <v>香菇原件</v>
          </cell>
          <cell r="L134">
            <v>5</v>
          </cell>
          <cell r="M134" t="str">
            <v>柴魚片</v>
          </cell>
          <cell r="N134">
            <v>0.25</v>
          </cell>
        </row>
        <row r="135">
          <cell r="C135" t="str">
            <v>梅菜肉片</v>
          </cell>
          <cell r="D135">
            <v>4</v>
          </cell>
          <cell r="E135" t="str">
            <v>肉片</v>
          </cell>
          <cell r="F135">
            <v>60</v>
          </cell>
          <cell r="G135" t="str">
            <v>筍干</v>
          </cell>
          <cell r="H135">
            <v>19</v>
          </cell>
          <cell r="I135" t="str">
            <v>梅干菜</v>
          </cell>
          <cell r="J135">
            <v>13.5</v>
          </cell>
          <cell r="K135" t="str">
            <v>蒜頭粒</v>
          </cell>
          <cell r="L135">
            <v>0.5</v>
          </cell>
        </row>
        <row r="136">
          <cell r="C136" t="str">
            <v>椰汁咖哩豬</v>
          </cell>
          <cell r="D136">
            <v>6</v>
          </cell>
          <cell r="E136" t="str">
            <v>肉片</v>
          </cell>
          <cell r="F136">
            <v>60</v>
          </cell>
          <cell r="G136" t="str">
            <v>南瓜原件</v>
          </cell>
          <cell r="H136">
            <v>35</v>
          </cell>
          <cell r="I136" t="str">
            <v>紅蘿蔔片丁</v>
          </cell>
          <cell r="J136">
            <v>7</v>
          </cell>
          <cell r="K136" t="str">
            <v>剝皮洋蔥原件</v>
          </cell>
          <cell r="L136">
            <v>10</v>
          </cell>
          <cell r="M136" t="str">
            <v>椰漿</v>
          </cell>
          <cell r="N136">
            <v>1</v>
          </cell>
          <cell r="O136" t="str">
            <v>咖哩粉</v>
          </cell>
          <cell r="P136">
            <v>1.5</v>
          </cell>
        </row>
        <row r="137">
          <cell r="C137" t="str">
            <v>椰香綠咖哩</v>
          </cell>
          <cell r="D137">
            <v>8</v>
          </cell>
          <cell r="E137" t="str">
            <v>肉片</v>
          </cell>
          <cell r="F137">
            <v>60</v>
          </cell>
          <cell r="G137" t="str">
            <v>洋芋原件</v>
          </cell>
          <cell r="H137">
            <v>30</v>
          </cell>
          <cell r="I137" t="str">
            <v>紅蘿蔔中丁</v>
          </cell>
          <cell r="J137">
            <v>12</v>
          </cell>
          <cell r="K137" t="str">
            <v>剝皮洋蔥原件</v>
          </cell>
          <cell r="L137">
            <v>3</v>
          </cell>
          <cell r="M137" t="str">
            <v>咖哩粉</v>
          </cell>
          <cell r="N137">
            <v>0.3</v>
          </cell>
          <cell r="O137" t="str">
            <v>椰漿</v>
          </cell>
          <cell r="P137">
            <v>2</v>
          </cell>
          <cell r="Q137" t="str">
            <v>綠咖哩</v>
          </cell>
          <cell r="R137">
            <v>0.5</v>
          </cell>
          <cell r="S137" t="str">
            <v>檸檬葉</v>
          </cell>
          <cell r="T137">
            <v>0.1</v>
          </cell>
        </row>
        <row r="138">
          <cell r="C138" t="str">
            <v>椰香綠咖哩(2)</v>
          </cell>
          <cell r="D138">
            <v>7</v>
          </cell>
          <cell r="E138" t="str">
            <v>肉片</v>
          </cell>
          <cell r="F138">
            <v>60</v>
          </cell>
          <cell r="G138" t="str">
            <v>洋芋原件</v>
          </cell>
          <cell r="H138">
            <v>35.5</v>
          </cell>
          <cell r="I138" t="str">
            <v>紅卜</v>
          </cell>
          <cell r="J138">
            <v>15</v>
          </cell>
          <cell r="K138" t="str">
            <v>咖哩粉</v>
          </cell>
          <cell r="L138">
            <v>0.3</v>
          </cell>
          <cell r="M138" t="str">
            <v>椰漿</v>
          </cell>
          <cell r="N138">
            <v>2</v>
          </cell>
          <cell r="O138" t="str">
            <v>綠咖哩</v>
          </cell>
          <cell r="P138">
            <v>0.5</v>
          </cell>
          <cell r="Q138" t="str">
            <v>檸檬葉</v>
          </cell>
          <cell r="R138">
            <v>0.1</v>
          </cell>
        </row>
        <row r="139">
          <cell r="C139" t="str">
            <v>蒜泥白肉</v>
          </cell>
          <cell r="D139">
            <v>5</v>
          </cell>
          <cell r="E139" t="str">
            <v>肉片</v>
          </cell>
          <cell r="F139">
            <v>60</v>
          </cell>
          <cell r="G139" t="str">
            <v>綠豆芽</v>
          </cell>
          <cell r="H139">
            <v>35</v>
          </cell>
          <cell r="I139" t="str">
            <v>青蔥珠</v>
          </cell>
          <cell r="J139">
            <v>2</v>
          </cell>
          <cell r="K139" t="str">
            <v>蒜泥</v>
          </cell>
          <cell r="L139">
            <v>1</v>
          </cell>
          <cell r="M139" t="str">
            <v>醬油膏</v>
          </cell>
          <cell r="N139">
            <v>1</v>
          </cell>
        </row>
        <row r="140">
          <cell r="C140" t="str">
            <v>酸菜肉片</v>
          </cell>
          <cell r="D140">
            <v>2</v>
          </cell>
          <cell r="E140" t="str">
            <v>肉片</v>
          </cell>
          <cell r="F140">
            <v>60</v>
          </cell>
          <cell r="G140" t="str">
            <v>酸菜</v>
          </cell>
          <cell r="H140">
            <v>37.5</v>
          </cell>
        </row>
        <row r="141">
          <cell r="C141" t="str">
            <v>什錦蒟蒻肉片</v>
          </cell>
          <cell r="D141">
            <v>4</v>
          </cell>
          <cell r="E141" t="str">
            <v>肉片</v>
          </cell>
          <cell r="F141">
            <v>60</v>
          </cell>
          <cell r="G141" t="str">
            <v>白卜</v>
          </cell>
          <cell r="H141">
            <v>35</v>
          </cell>
          <cell r="I141" t="str">
            <v>紅卜</v>
          </cell>
          <cell r="J141">
            <v>10</v>
          </cell>
          <cell r="K141" t="str">
            <v>彩色蒟蒻</v>
          </cell>
          <cell r="L141">
            <v>5</v>
          </cell>
        </row>
        <row r="142">
          <cell r="C142" t="str">
            <v>壽喜燒肉片</v>
          </cell>
          <cell r="D142">
            <v>7</v>
          </cell>
          <cell r="E142" t="str">
            <v>肉片</v>
          </cell>
          <cell r="F142">
            <v>60</v>
          </cell>
          <cell r="G142" t="str">
            <v>紅蘿蔔片丁</v>
          </cell>
          <cell r="H142">
            <v>7</v>
          </cell>
          <cell r="I142" t="str">
            <v>大白菜段</v>
          </cell>
          <cell r="J142">
            <v>35</v>
          </cell>
          <cell r="K142" t="str">
            <v>剝皮洋蔥原件</v>
          </cell>
          <cell r="L142">
            <v>10</v>
          </cell>
          <cell r="M142" t="str">
            <v>香菇原件</v>
          </cell>
          <cell r="N142">
            <v>5</v>
          </cell>
          <cell r="O142" t="str">
            <v>柴魚片</v>
          </cell>
          <cell r="P142">
            <v>0.5</v>
          </cell>
          <cell r="Q142" t="str">
            <v>味霖</v>
          </cell>
          <cell r="R142">
            <v>1</v>
          </cell>
        </row>
        <row r="143">
          <cell r="C143" t="str">
            <v>壽喜燒肉片(2)</v>
          </cell>
          <cell r="D143">
            <v>7</v>
          </cell>
          <cell r="E143" t="str">
            <v>肉片</v>
          </cell>
          <cell r="F143">
            <v>60</v>
          </cell>
          <cell r="G143" t="str">
            <v>綠豆芽</v>
          </cell>
          <cell r="H143">
            <v>25</v>
          </cell>
          <cell r="I143" t="str">
            <v>剝皮洋蔥原件</v>
          </cell>
          <cell r="J143">
            <v>20</v>
          </cell>
          <cell r="K143" t="str">
            <v>杏鮑菇原件</v>
          </cell>
          <cell r="L143">
            <v>8</v>
          </cell>
          <cell r="M143" t="str">
            <v>香菇原件</v>
          </cell>
          <cell r="N143">
            <v>3</v>
          </cell>
          <cell r="O143" t="str">
            <v>柴魚片</v>
          </cell>
          <cell r="P143">
            <v>0.5</v>
          </cell>
          <cell r="Q143" t="str">
            <v>味霖</v>
          </cell>
          <cell r="R143">
            <v>1</v>
          </cell>
          <cell r="S143" t="str">
            <v>白芝麻</v>
          </cell>
          <cell r="T143">
            <v>0.1</v>
          </cell>
        </row>
        <row r="144">
          <cell r="C144" t="str">
            <v>沙茶肉片</v>
          </cell>
          <cell r="D144">
            <v>6</v>
          </cell>
          <cell r="E144" t="str">
            <v>肉片</v>
          </cell>
          <cell r="F144">
            <v>60</v>
          </cell>
          <cell r="G144" t="str">
            <v>綠豆芽</v>
          </cell>
          <cell r="H144">
            <v>25</v>
          </cell>
          <cell r="I144" t="str">
            <v>紅蘿蔔片丁</v>
          </cell>
          <cell r="J144">
            <v>11.5</v>
          </cell>
          <cell r="K144" t="str">
            <v>剝皮洋蔥原件</v>
          </cell>
          <cell r="L144">
            <v>15</v>
          </cell>
          <cell r="M144" t="str">
            <v>青蔥段</v>
          </cell>
          <cell r="N144">
            <v>0.5</v>
          </cell>
          <cell r="O144" t="str">
            <v>沙茶醬</v>
          </cell>
          <cell r="P144">
            <v>1</v>
          </cell>
        </row>
        <row r="145">
          <cell r="C145" t="str">
            <v>沙茶肉片(2)</v>
          </cell>
          <cell r="D145">
            <v>5</v>
          </cell>
          <cell r="E145" t="str">
            <v>肉片</v>
          </cell>
          <cell r="F145">
            <v>60</v>
          </cell>
          <cell r="G145" t="str">
            <v>豆芽菜</v>
          </cell>
          <cell r="H145">
            <v>15</v>
          </cell>
          <cell r="I145" t="str">
            <v>紅卜</v>
          </cell>
          <cell r="J145">
            <v>10</v>
          </cell>
          <cell r="K145" t="str">
            <v>九層塔</v>
          </cell>
          <cell r="L145">
            <v>2</v>
          </cell>
          <cell r="M145" t="str">
            <v>沙茶醬</v>
          </cell>
          <cell r="N145">
            <v>1</v>
          </cell>
        </row>
        <row r="146">
          <cell r="C146" t="str">
            <v>沙茶肉片(3)</v>
          </cell>
          <cell r="D146">
            <v>6</v>
          </cell>
          <cell r="E146" t="str">
            <v>肉片</v>
          </cell>
          <cell r="F146">
            <v>60</v>
          </cell>
          <cell r="G146" t="str">
            <v>西芹</v>
          </cell>
          <cell r="H146">
            <v>15</v>
          </cell>
          <cell r="I146" t="str">
            <v>紅卜</v>
          </cell>
          <cell r="J146">
            <v>10</v>
          </cell>
          <cell r="K146" t="str">
            <v>豌豆夾(處理好)</v>
          </cell>
          <cell r="L146">
            <v>3</v>
          </cell>
          <cell r="M146" t="str">
            <v>沙茶醬</v>
          </cell>
          <cell r="N146">
            <v>1</v>
          </cell>
        </row>
        <row r="147">
          <cell r="C147" t="str">
            <v>蔥爆肉片</v>
          </cell>
          <cell r="D147">
            <v>6</v>
          </cell>
          <cell r="E147" t="str">
            <v>肉片</v>
          </cell>
          <cell r="F147">
            <v>60</v>
          </cell>
          <cell r="G147" t="str">
            <v>剝皮洋蔥原件</v>
          </cell>
          <cell r="H147">
            <v>24</v>
          </cell>
          <cell r="I147" t="str">
            <v>紅蘿蔔片丁</v>
          </cell>
          <cell r="J147">
            <v>10</v>
          </cell>
          <cell r="K147" t="str">
            <v>乾木耳</v>
          </cell>
          <cell r="L147">
            <v>0.25</v>
          </cell>
          <cell r="M147" t="str">
            <v>青蔥段</v>
          </cell>
          <cell r="N147">
            <v>4</v>
          </cell>
        </row>
        <row r="148">
          <cell r="C148" t="str">
            <v>蔥爆肉片(2)</v>
          </cell>
          <cell r="D148">
            <v>5</v>
          </cell>
          <cell r="E148" t="str">
            <v>肉片</v>
          </cell>
          <cell r="F148">
            <v>60</v>
          </cell>
          <cell r="G148" t="str">
            <v>高麗菜</v>
          </cell>
          <cell r="H148">
            <v>18.5</v>
          </cell>
          <cell r="I148" t="str">
            <v>紅卜</v>
          </cell>
          <cell r="J148">
            <v>10</v>
          </cell>
          <cell r="K148" t="str">
            <v>濕木耳</v>
          </cell>
          <cell r="L148">
            <v>3</v>
          </cell>
          <cell r="M148" t="str">
            <v>蔥</v>
          </cell>
          <cell r="N148">
            <v>4</v>
          </cell>
          <cell r="O148" t="str">
            <v>甜麵醬(3kg/箱)</v>
          </cell>
          <cell r="P148">
            <v>1</v>
          </cell>
        </row>
        <row r="149">
          <cell r="C149" t="str">
            <v>蔥爆肉片(3)</v>
          </cell>
          <cell r="D149">
            <v>4</v>
          </cell>
          <cell r="E149" t="str">
            <v>肉片</v>
          </cell>
          <cell r="F149">
            <v>60</v>
          </cell>
          <cell r="G149" t="str">
            <v>剝皮洋蔥</v>
          </cell>
          <cell r="H149">
            <v>25</v>
          </cell>
          <cell r="I149" t="str">
            <v>蔥</v>
          </cell>
          <cell r="J149">
            <v>4</v>
          </cell>
          <cell r="K149" t="str">
            <v>甜麵醬(3kg/箱)</v>
          </cell>
          <cell r="L149">
            <v>1</v>
          </cell>
        </row>
        <row r="150">
          <cell r="C150" t="str">
            <v>醬燒肉片</v>
          </cell>
          <cell r="D150">
            <v>4</v>
          </cell>
          <cell r="E150" t="str">
            <v>肉片</v>
          </cell>
          <cell r="F150">
            <v>60</v>
          </cell>
          <cell r="G150" t="str">
            <v>剝皮洋蔥原件</v>
          </cell>
          <cell r="H150">
            <v>25</v>
          </cell>
          <cell r="I150" t="str">
            <v>非基改豆干片</v>
          </cell>
          <cell r="J150">
            <v>10</v>
          </cell>
          <cell r="K150" t="str">
            <v>青蔥段</v>
          </cell>
          <cell r="L150">
            <v>2</v>
          </cell>
        </row>
        <row r="151">
          <cell r="C151" t="str">
            <v>豌豆莢肉片</v>
          </cell>
          <cell r="D151">
            <v>5</v>
          </cell>
          <cell r="E151" t="str">
            <v>肉片</v>
          </cell>
          <cell r="F151">
            <v>60</v>
          </cell>
          <cell r="G151" t="str">
            <v>西芹</v>
          </cell>
          <cell r="H151">
            <v>13</v>
          </cell>
          <cell r="I151" t="str">
            <v>紅卜</v>
          </cell>
          <cell r="J151">
            <v>10</v>
          </cell>
          <cell r="K151" t="str">
            <v>豌豆夾(處理好)</v>
          </cell>
          <cell r="L151">
            <v>2</v>
          </cell>
          <cell r="M151" t="str">
            <v>剝皮洋蔥</v>
          </cell>
          <cell r="N151">
            <v>5</v>
          </cell>
        </row>
        <row r="152">
          <cell r="C152" t="str">
            <v>蘑菇肉片</v>
          </cell>
          <cell r="D152">
            <v>8</v>
          </cell>
          <cell r="E152" t="str">
            <v>肉片</v>
          </cell>
          <cell r="F152">
            <v>60</v>
          </cell>
          <cell r="G152" t="str">
            <v>小黃瓜片</v>
          </cell>
          <cell r="H152">
            <v>11</v>
          </cell>
          <cell r="I152" t="str">
            <v>剝皮洋蔥原件</v>
          </cell>
          <cell r="J152">
            <v>5</v>
          </cell>
          <cell r="K152" t="str">
            <v>鮑魚菇</v>
          </cell>
          <cell r="L152">
            <v>3</v>
          </cell>
          <cell r="M152" t="str">
            <v>蘑菇</v>
          </cell>
          <cell r="N152">
            <v>3</v>
          </cell>
          <cell r="O152" t="str">
            <v>紅蘿蔔片丁</v>
          </cell>
          <cell r="P152">
            <v>8</v>
          </cell>
          <cell r="Q152" t="str">
            <v>蘑菇醬</v>
          </cell>
          <cell r="R152">
            <v>2</v>
          </cell>
        </row>
        <row r="153">
          <cell r="C153" t="str">
            <v>彩椒肉片</v>
          </cell>
          <cell r="D153">
            <v>6</v>
          </cell>
          <cell r="E153" t="str">
            <v>肉片</v>
          </cell>
          <cell r="F153">
            <v>60</v>
          </cell>
          <cell r="G153" t="str">
            <v>麵腸(切)</v>
          </cell>
          <cell r="H153">
            <v>15</v>
          </cell>
          <cell r="I153" t="str">
            <v>小黃瓜</v>
          </cell>
          <cell r="J153">
            <v>8</v>
          </cell>
          <cell r="K153" t="str">
            <v>剝皮洋蔥</v>
          </cell>
          <cell r="L153">
            <v>3</v>
          </cell>
          <cell r="M153" t="str">
            <v>紅椒</v>
          </cell>
          <cell r="N153">
            <v>2</v>
          </cell>
          <cell r="O153" t="str">
            <v>黃椒</v>
          </cell>
          <cell r="P153">
            <v>2</v>
          </cell>
        </row>
        <row r="154">
          <cell r="C154" t="str">
            <v>回鍋肉</v>
          </cell>
          <cell r="D154">
            <v>6</v>
          </cell>
          <cell r="E154" t="str">
            <v>肉片</v>
          </cell>
          <cell r="F154">
            <v>60</v>
          </cell>
          <cell r="G154" t="str">
            <v>非基改豆干片</v>
          </cell>
          <cell r="H154">
            <v>10</v>
          </cell>
          <cell r="I154" t="str">
            <v>高麗菜段</v>
          </cell>
          <cell r="J154">
            <v>20</v>
          </cell>
          <cell r="K154" t="str">
            <v>小黃瓜片</v>
          </cell>
          <cell r="L154">
            <v>3</v>
          </cell>
          <cell r="M154" t="str">
            <v>辣豆瓣醬</v>
          </cell>
          <cell r="N154">
            <v>2</v>
          </cell>
        </row>
        <row r="155">
          <cell r="C155" t="str">
            <v>茄汁肉片</v>
          </cell>
          <cell r="D155">
            <v>5</v>
          </cell>
          <cell r="E155" t="str">
            <v>肉片</v>
          </cell>
          <cell r="F155">
            <v>60</v>
          </cell>
          <cell r="G155" t="str">
            <v>剝皮洋蔥原件</v>
          </cell>
          <cell r="H155">
            <v>30</v>
          </cell>
          <cell r="I155" t="str">
            <v>杏鮑菇原件</v>
          </cell>
          <cell r="J155">
            <v>15</v>
          </cell>
          <cell r="K155" t="str">
            <v>黃椒小丁</v>
          </cell>
          <cell r="L155">
            <v>4</v>
          </cell>
          <cell r="M155" t="str">
            <v>番茄醬</v>
          </cell>
          <cell r="N155">
            <v>8</v>
          </cell>
        </row>
        <row r="156">
          <cell r="C156" t="str">
            <v>糖醋豬柳</v>
          </cell>
          <cell r="D156">
            <v>5</v>
          </cell>
          <cell r="E156" t="str">
            <v>豬柳(後)</v>
          </cell>
          <cell r="F156">
            <v>60</v>
          </cell>
          <cell r="G156" t="str">
            <v>剝皮洋蔥原件</v>
          </cell>
          <cell r="H156">
            <v>15</v>
          </cell>
          <cell r="I156" t="str">
            <v>紅蘿蔔絲</v>
          </cell>
          <cell r="J156">
            <v>10</v>
          </cell>
          <cell r="K156" t="str">
            <v>綠豆芽</v>
          </cell>
          <cell r="L156">
            <v>20</v>
          </cell>
          <cell r="M156" t="str">
            <v>鳳梨中丁</v>
          </cell>
          <cell r="N156">
            <v>5</v>
          </cell>
          <cell r="O156" t="str">
            <v>番茄醬</v>
          </cell>
          <cell r="P156">
            <v>9</v>
          </cell>
        </row>
        <row r="157">
          <cell r="C157" t="str">
            <v>蜜棗豬柳</v>
          </cell>
          <cell r="D157">
            <v>5</v>
          </cell>
          <cell r="E157" t="str">
            <v>豬柳(後)</v>
          </cell>
          <cell r="F157">
            <v>55</v>
          </cell>
          <cell r="G157" t="str">
            <v>地瓜原件</v>
          </cell>
          <cell r="H157">
            <v>40</v>
          </cell>
          <cell r="I157" t="str">
            <v>紅棗</v>
          </cell>
          <cell r="J157">
            <v>1.2</v>
          </cell>
          <cell r="K157" t="str">
            <v>白芝麻</v>
          </cell>
          <cell r="L157">
            <v>0.3</v>
          </cell>
        </row>
        <row r="158">
          <cell r="C158" t="str">
            <v>魚香肉柳</v>
          </cell>
          <cell r="D158">
            <v>8</v>
          </cell>
          <cell r="E158" t="str">
            <v>豬柳(後)</v>
          </cell>
          <cell r="F158">
            <v>60</v>
          </cell>
          <cell r="G158" t="str">
            <v>豆薯粗絲</v>
          </cell>
          <cell r="H158">
            <v>25</v>
          </cell>
          <cell r="I158" t="str">
            <v>紅蘿蔔絲</v>
          </cell>
          <cell r="J158">
            <v>7</v>
          </cell>
          <cell r="K158" t="str">
            <v>乾木耳</v>
          </cell>
          <cell r="L158">
            <v>0.25</v>
          </cell>
          <cell r="M158" t="str">
            <v>青蔥段</v>
          </cell>
          <cell r="N158">
            <v>0.9</v>
          </cell>
          <cell r="O158" t="str">
            <v>薑絲</v>
          </cell>
          <cell r="P158">
            <v>0.3</v>
          </cell>
          <cell r="Q158" t="str">
            <v>薑絲</v>
          </cell>
          <cell r="R158">
            <v>0.3</v>
          </cell>
          <cell r="S158" t="str">
            <v>辣豆瓣醬</v>
          </cell>
          <cell r="T158">
            <v>0.5</v>
          </cell>
        </row>
        <row r="159">
          <cell r="C159" t="str">
            <v>薑汁肉片</v>
          </cell>
          <cell r="D159">
            <v>6</v>
          </cell>
          <cell r="E159" t="str">
            <v>肉片</v>
          </cell>
          <cell r="F159">
            <v>60</v>
          </cell>
          <cell r="G159" t="str">
            <v>剝皮洋蔥原件</v>
          </cell>
          <cell r="H159">
            <v>10</v>
          </cell>
          <cell r="I159" t="str">
            <v>高麗菜段</v>
          </cell>
          <cell r="J159">
            <v>20</v>
          </cell>
          <cell r="K159" t="str">
            <v>紅蘿蔔片丁</v>
          </cell>
          <cell r="L159">
            <v>7</v>
          </cell>
          <cell r="M159" t="str">
            <v>薑末</v>
          </cell>
          <cell r="N159">
            <v>2</v>
          </cell>
        </row>
        <row r="160">
          <cell r="C160" t="str">
            <v>韓式燒肉</v>
          </cell>
          <cell r="D160">
            <v>6</v>
          </cell>
          <cell r="E160" t="str">
            <v>肉片</v>
          </cell>
          <cell r="F160">
            <v>60</v>
          </cell>
          <cell r="G160" t="str">
            <v>高麗菜</v>
          </cell>
          <cell r="H160">
            <v>10</v>
          </cell>
          <cell r="I160" t="str">
            <v>紅卜</v>
          </cell>
          <cell r="J160">
            <v>10</v>
          </cell>
          <cell r="K160" t="str">
            <v>小黃瓜</v>
          </cell>
          <cell r="L160">
            <v>5</v>
          </cell>
          <cell r="M160" t="str">
            <v>韓式泡菜</v>
          </cell>
          <cell r="N160">
            <v>5</v>
          </cell>
          <cell r="O160" t="str">
            <v>白芝麻</v>
          </cell>
          <cell r="P160">
            <v>0.3</v>
          </cell>
        </row>
        <row r="161">
          <cell r="C161" t="str">
            <v>韓式燒肉(2)</v>
          </cell>
          <cell r="D161">
            <v>6</v>
          </cell>
          <cell r="E161" t="str">
            <v>肉片</v>
          </cell>
          <cell r="F161">
            <v>60</v>
          </cell>
          <cell r="G161" t="str">
            <v>大白菜</v>
          </cell>
          <cell r="H161">
            <v>10</v>
          </cell>
          <cell r="I161" t="str">
            <v>紅卜</v>
          </cell>
          <cell r="J161">
            <v>10</v>
          </cell>
          <cell r="K161" t="str">
            <v>小黃瓜</v>
          </cell>
          <cell r="L161">
            <v>5</v>
          </cell>
          <cell r="M161" t="str">
            <v>韓式泡菜</v>
          </cell>
          <cell r="N161">
            <v>5</v>
          </cell>
          <cell r="O161" t="str">
            <v>白芝麻</v>
          </cell>
          <cell r="P161">
            <v>0.3</v>
          </cell>
        </row>
        <row r="162">
          <cell r="C162" t="str">
            <v>韓式豬肉煲</v>
          </cell>
          <cell r="D162">
            <v>5</v>
          </cell>
          <cell r="E162" t="str">
            <v>肉片</v>
          </cell>
          <cell r="F162">
            <v>60</v>
          </cell>
          <cell r="G162" t="str">
            <v>大白菜段</v>
          </cell>
          <cell r="H162">
            <v>20</v>
          </cell>
          <cell r="I162" t="str">
            <v>韓式泡菜</v>
          </cell>
          <cell r="J162">
            <v>5</v>
          </cell>
          <cell r="K162" t="str">
            <v>非基改百頁豆腐</v>
          </cell>
          <cell r="L162">
            <v>10</v>
          </cell>
          <cell r="M162" t="str">
            <v>香菇原件</v>
          </cell>
          <cell r="N162">
            <v>5</v>
          </cell>
          <cell r="O162" t="str">
            <v>白芝麻</v>
          </cell>
          <cell r="P162">
            <v>0.3</v>
          </cell>
        </row>
        <row r="163">
          <cell r="C163" t="str">
            <v>滑蛋肉片</v>
          </cell>
          <cell r="D163">
            <v>9</v>
          </cell>
          <cell r="E163" t="str">
            <v>肉片</v>
          </cell>
          <cell r="F163">
            <v>60</v>
          </cell>
          <cell r="G163" t="str">
            <v>CAS殼蛋</v>
          </cell>
          <cell r="H163">
            <v>8.5</v>
          </cell>
          <cell r="I163" t="str">
            <v>剝皮洋蔥原件</v>
          </cell>
          <cell r="J163">
            <v>8</v>
          </cell>
          <cell r="K163" t="str">
            <v>高麗菜段</v>
          </cell>
          <cell r="L163">
            <v>20</v>
          </cell>
          <cell r="M163" t="str">
            <v>紅蘿蔔片丁</v>
          </cell>
          <cell r="N163">
            <v>10</v>
          </cell>
          <cell r="O163" t="str">
            <v>乾木耳</v>
          </cell>
          <cell r="P163">
            <v>0.25</v>
          </cell>
          <cell r="Q163" t="str">
            <v>青蔥珠</v>
          </cell>
          <cell r="R163">
            <v>3</v>
          </cell>
        </row>
        <row r="164">
          <cell r="C164" t="str">
            <v>麻油百頁</v>
          </cell>
          <cell r="D164">
            <v>6</v>
          </cell>
          <cell r="E164" t="str">
            <v>非基改百頁豆腐</v>
          </cell>
          <cell r="F164">
            <v>37</v>
          </cell>
          <cell r="G164" t="str">
            <v>高麗菜段</v>
          </cell>
          <cell r="H164">
            <v>25</v>
          </cell>
          <cell r="I164" t="str">
            <v>杏鮑菇原件</v>
          </cell>
          <cell r="J164">
            <v>10</v>
          </cell>
          <cell r="K164" t="str">
            <v>枸杞</v>
          </cell>
          <cell r="L164">
            <v>0.25</v>
          </cell>
          <cell r="M164" t="str">
            <v>薑片</v>
          </cell>
          <cell r="N164">
            <v>2</v>
          </cell>
          <cell r="O164" t="str">
            <v>黑麻油</v>
          </cell>
          <cell r="P164">
            <v>3</v>
          </cell>
        </row>
        <row r="168">
          <cell r="C168" t="str">
            <v>洋芋燉肉</v>
          </cell>
          <cell r="D168">
            <v>4</v>
          </cell>
          <cell r="E168" t="str">
            <v>肉丁(後)</v>
          </cell>
          <cell r="F168">
            <v>60</v>
          </cell>
          <cell r="G168" t="str">
            <v>洋芋原件</v>
          </cell>
          <cell r="H168">
            <v>30</v>
          </cell>
          <cell r="I168" t="str">
            <v>紅蘿蔔中丁</v>
          </cell>
          <cell r="J168">
            <v>10</v>
          </cell>
        </row>
        <row r="169">
          <cell r="C169" t="str">
            <v>筍香肉燥</v>
          </cell>
          <cell r="D169">
            <v>3</v>
          </cell>
          <cell r="E169" t="str">
            <v>絞肉</v>
          </cell>
          <cell r="F169">
            <v>60</v>
          </cell>
          <cell r="G169" t="str">
            <v>鮮筍丁</v>
          </cell>
          <cell r="H169">
            <v>45</v>
          </cell>
          <cell r="I169" t="str">
            <v>剝皮洋蔥</v>
          </cell>
          <cell r="J169">
            <v>10</v>
          </cell>
        </row>
        <row r="170">
          <cell r="C170" t="str">
            <v>香菇肉燥</v>
          </cell>
          <cell r="D170">
            <v>4</v>
          </cell>
          <cell r="E170" t="str">
            <v>絞肉</v>
          </cell>
          <cell r="F170">
            <v>60</v>
          </cell>
          <cell r="G170" t="str">
            <v>非基改豆干丁</v>
          </cell>
          <cell r="H170">
            <v>20</v>
          </cell>
          <cell r="I170" t="str">
            <v>香菇原件</v>
          </cell>
          <cell r="J170">
            <v>8</v>
          </cell>
          <cell r="K170" t="str">
            <v>豆薯小丁</v>
          </cell>
          <cell r="L170">
            <v>10</v>
          </cell>
        </row>
        <row r="171">
          <cell r="C171" t="str">
            <v>鴿蛋肉燥</v>
          </cell>
          <cell r="D171">
            <v>3</v>
          </cell>
          <cell r="E171" t="str">
            <v>絞肉</v>
          </cell>
          <cell r="F171">
            <v>60</v>
          </cell>
          <cell r="G171" t="str">
            <v>鴿蛋</v>
          </cell>
          <cell r="H171">
            <v>12.5</v>
          </cell>
          <cell r="I171" t="str">
            <v>碎花瓜</v>
          </cell>
          <cell r="J171">
            <v>10</v>
          </cell>
          <cell r="K171" t="str">
            <v>非基改豆干丁</v>
          </cell>
          <cell r="L171">
            <v>10</v>
          </cell>
        </row>
        <row r="172">
          <cell r="C172" t="str">
            <v>瓜仔蒸肉餅</v>
          </cell>
          <cell r="D172">
            <v>3</v>
          </cell>
          <cell r="E172" t="str">
            <v>絞肉</v>
          </cell>
          <cell r="F172">
            <v>60</v>
          </cell>
          <cell r="G172" t="str">
            <v>豆腐</v>
          </cell>
          <cell r="H172">
            <v>20</v>
          </cell>
          <cell r="I172" t="str">
            <v>味全花瓜</v>
          </cell>
          <cell r="J172">
            <v>20</v>
          </cell>
        </row>
        <row r="173">
          <cell r="C173" t="str">
            <v>蒸肉餅</v>
          </cell>
          <cell r="D173">
            <v>4</v>
          </cell>
          <cell r="E173" t="str">
            <v>絞肉</v>
          </cell>
          <cell r="F173">
            <v>60</v>
          </cell>
          <cell r="G173" t="str">
            <v>非基改豆腐小丁</v>
          </cell>
          <cell r="H173">
            <v>15</v>
          </cell>
          <cell r="I173" t="str">
            <v>豆薯小丁</v>
          </cell>
          <cell r="J173">
            <v>25</v>
          </cell>
          <cell r="K173" t="str">
            <v>青蔥珠</v>
          </cell>
          <cell r="L173">
            <v>2</v>
          </cell>
        </row>
        <row r="174">
          <cell r="C174" t="str">
            <v>蛋黃蒸肉</v>
          </cell>
          <cell r="D174">
            <v>6</v>
          </cell>
          <cell r="E174" t="str">
            <v>絞肉</v>
          </cell>
          <cell r="F174">
            <v>60</v>
          </cell>
          <cell r="G174" t="str">
            <v>豆干丁</v>
          </cell>
          <cell r="H174">
            <v>17</v>
          </cell>
          <cell r="I174" t="str">
            <v>鹹蛋黃</v>
          </cell>
          <cell r="J174">
            <v>0.1</v>
          </cell>
          <cell r="K174" t="str">
            <v>豆薯</v>
          </cell>
          <cell r="L174">
            <v>5</v>
          </cell>
          <cell r="M174" t="str">
            <v>紅卜</v>
          </cell>
          <cell r="N174">
            <v>6</v>
          </cell>
          <cell r="O174" t="str">
            <v>鮑魚菇</v>
          </cell>
          <cell r="P174">
            <v>3</v>
          </cell>
        </row>
        <row r="175">
          <cell r="C175" t="str">
            <v>泰式甜辣肉排</v>
          </cell>
          <cell r="D175">
            <v>7</v>
          </cell>
          <cell r="E175" t="str">
            <v>絞肉</v>
          </cell>
          <cell r="F175">
            <v>60</v>
          </cell>
          <cell r="G175" t="str">
            <v>豆薯</v>
          </cell>
          <cell r="H175">
            <v>10</v>
          </cell>
          <cell r="I175" t="str">
            <v>剝皮洋蔥</v>
          </cell>
          <cell r="J175">
            <v>10</v>
          </cell>
          <cell r="K175" t="str">
            <v>紅卜</v>
          </cell>
          <cell r="L175">
            <v>4</v>
          </cell>
          <cell r="M175" t="str">
            <v>黃椒</v>
          </cell>
          <cell r="N175">
            <v>1.5</v>
          </cell>
          <cell r="O175" t="str">
            <v>魚露</v>
          </cell>
          <cell r="P175">
            <v>1</v>
          </cell>
          <cell r="Q175" t="str">
            <v>泰式甜辣醬</v>
          </cell>
        </row>
        <row r="176">
          <cell r="C176" t="str">
            <v>泰式打拋百頁</v>
          </cell>
          <cell r="D176">
            <v>7</v>
          </cell>
          <cell r="E176" t="str">
            <v>非基改百頁豆腐</v>
          </cell>
          <cell r="F176">
            <v>60</v>
          </cell>
          <cell r="G176" t="str">
            <v>番茄原件</v>
          </cell>
          <cell r="H176">
            <v>20</v>
          </cell>
          <cell r="I176" t="str">
            <v>豆薯小丁</v>
          </cell>
          <cell r="J176">
            <v>15</v>
          </cell>
          <cell r="K176" t="str">
            <v>九層塔</v>
          </cell>
          <cell r="L176">
            <v>1</v>
          </cell>
          <cell r="M176" t="str">
            <v>檸檬汁</v>
          </cell>
          <cell r="N176">
            <v>1.5</v>
          </cell>
          <cell r="O176" t="str">
            <v>四季豆(處理好)</v>
          </cell>
          <cell r="P176">
            <v>7</v>
          </cell>
          <cell r="Q176" t="str">
            <v>素蠔油</v>
          </cell>
          <cell r="R176">
            <v>2</v>
          </cell>
        </row>
        <row r="177">
          <cell r="C177" t="str">
            <v>孜然燉肉</v>
          </cell>
          <cell r="D177">
            <v>7</v>
          </cell>
          <cell r="E177" t="str">
            <v>肉丁(後)</v>
          </cell>
          <cell r="F177">
            <v>60</v>
          </cell>
          <cell r="G177" t="str">
            <v>紅蘿蔔中丁</v>
          </cell>
          <cell r="H177">
            <v>10</v>
          </cell>
          <cell r="I177" t="str">
            <v>洋芋原件</v>
          </cell>
          <cell r="J177">
            <v>26</v>
          </cell>
          <cell r="K177" t="str">
            <v>洋蔥小丁</v>
          </cell>
          <cell r="L177">
            <v>5</v>
          </cell>
          <cell r="M177" t="str">
            <v>孜然粉</v>
          </cell>
          <cell r="N177">
            <v>0.5</v>
          </cell>
          <cell r="O177" t="str">
            <v>匈牙利紅椒粉</v>
          </cell>
          <cell r="P177">
            <v>0.5</v>
          </cell>
          <cell r="Q177" t="str">
            <v>番茄糊</v>
          </cell>
          <cell r="R177">
            <v>3</v>
          </cell>
        </row>
        <row r="178">
          <cell r="C178" t="str">
            <v>照燒肉片</v>
          </cell>
          <cell r="D178">
            <v>6</v>
          </cell>
          <cell r="E178" t="str">
            <v>肉片</v>
          </cell>
          <cell r="F178">
            <v>60</v>
          </cell>
          <cell r="G178" t="str">
            <v>剝皮洋蔥原件</v>
          </cell>
          <cell r="H178">
            <v>20</v>
          </cell>
          <cell r="I178" t="str">
            <v>紅蘿蔔片丁</v>
          </cell>
          <cell r="J178">
            <v>10</v>
          </cell>
          <cell r="K178" t="str">
            <v>白蘿蔔片丁</v>
          </cell>
          <cell r="L178">
            <v>25</v>
          </cell>
          <cell r="M178" t="str">
            <v>柴魚片</v>
          </cell>
          <cell r="N178">
            <v>0.5</v>
          </cell>
          <cell r="O178" t="str">
            <v>味霖</v>
          </cell>
          <cell r="P178">
            <v>2</v>
          </cell>
        </row>
        <row r="179">
          <cell r="C179" t="str">
            <v>照燒豬肉</v>
          </cell>
          <cell r="D179">
            <v>6</v>
          </cell>
          <cell r="E179" t="str">
            <v>肉丁(後)</v>
          </cell>
          <cell r="F179">
            <v>60</v>
          </cell>
          <cell r="G179" t="str">
            <v>剝皮洋蔥原件</v>
          </cell>
          <cell r="H179">
            <v>15</v>
          </cell>
          <cell r="I179" t="str">
            <v>紅蘿蔔中丁</v>
          </cell>
          <cell r="J179">
            <v>7</v>
          </cell>
          <cell r="K179" t="str">
            <v>洋芋原件</v>
          </cell>
          <cell r="L179">
            <v>35</v>
          </cell>
          <cell r="M179" t="str">
            <v>柴魚片</v>
          </cell>
          <cell r="N179">
            <v>0.5</v>
          </cell>
          <cell r="O179" t="str">
            <v>味霖</v>
          </cell>
          <cell r="P179">
            <v>1.5</v>
          </cell>
          <cell r="Q179" t="str">
            <v>白芝麻</v>
          </cell>
          <cell r="R179">
            <v>0.4</v>
          </cell>
        </row>
        <row r="180">
          <cell r="C180" t="str">
            <v>素佛跳牆</v>
          </cell>
          <cell r="D180">
            <v>6</v>
          </cell>
          <cell r="E180" t="str">
            <v>素肉角(乾)</v>
          </cell>
          <cell r="F180">
            <v>10</v>
          </cell>
          <cell r="G180" t="str">
            <v>大白菜段</v>
          </cell>
          <cell r="H180">
            <v>20</v>
          </cell>
          <cell r="I180" t="str">
            <v>芋頭原件</v>
          </cell>
          <cell r="J180">
            <v>15</v>
          </cell>
          <cell r="K180" t="str">
            <v>筍干</v>
          </cell>
          <cell r="L180">
            <v>20</v>
          </cell>
          <cell r="M180" t="str">
            <v>香菇原件</v>
          </cell>
          <cell r="N180">
            <v>10</v>
          </cell>
          <cell r="O180" t="str">
            <v>濕栗子</v>
          </cell>
          <cell r="P180">
            <v>15</v>
          </cell>
        </row>
        <row r="181">
          <cell r="C181" t="str">
            <v>古早味燉肉</v>
          </cell>
          <cell r="D181">
            <v>3</v>
          </cell>
          <cell r="E181" t="str">
            <v>肉丁(後)</v>
          </cell>
          <cell r="F181">
            <v>60</v>
          </cell>
          <cell r="G181" t="str">
            <v>洋芋原件</v>
          </cell>
          <cell r="H181">
            <v>25</v>
          </cell>
          <cell r="I181" t="str">
            <v>紅蘿蔔片丁</v>
          </cell>
          <cell r="J181">
            <v>10</v>
          </cell>
        </row>
        <row r="182">
          <cell r="C182" t="str">
            <v>泡菜燒肉</v>
          </cell>
          <cell r="D182">
            <v>3</v>
          </cell>
          <cell r="E182" t="str">
            <v>肉片</v>
          </cell>
          <cell r="F182">
            <v>60</v>
          </cell>
          <cell r="G182" t="str">
            <v>大白菜段</v>
          </cell>
          <cell r="H182">
            <v>25</v>
          </cell>
          <cell r="I182" t="str">
            <v>韓式泡菜</v>
          </cell>
          <cell r="J182">
            <v>5</v>
          </cell>
          <cell r="K182" t="str">
            <v>紅蘿蔔片丁</v>
          </cell>
          <cell r="L182">
            <v>7</v>
          </cell>
          <cell r="M182" t="str">
            <v>青蔥段</v>
          </cell>
          <cell r="N182">
            <v>5</v>
          </cell>
          <cell r="O182" t="str">
            <v>韓式辣椒粉</v>
          </cell>
          <cell r="P182">
            <v>0.1</v>
          </cell>
        </row>
        <row r="183">
          <cell r="C183" t="str">
            <v>雙薯燉肉</v>
          </cell>
          <cell r="D183">
            <v>5</v>
          </cell>
          <cell r="E183" t="str">
            <v>肉丁(後)</v>
          </cell>
          <cell r="F183">
            <v>60</v>
          </cell>
          <cell r="G183" t="str">
            <v>洋芋原件</v>
          </cell>
          <cell r="H183">
            <v>15</v>
          </cell>
          <cell r="I183" t="str">
            <v>地瓜原件</v>
          </cell>
          <cell r="J183">
            <v>15</v>
          </cell>
          <cell r="K183" t="str">
            <v>剝皮洋蔥原件</v>
          </cell>
          <cell r="L183">
            <v>5</v>
          </cell>
        </row>
        <row r="184">
          <cell r="C184" t="str">
            <v>白醬燉肉</v>
          </cell>
          <cell r="D184">
            <v>7</v>
          </cell>
          <cell r="E184" t="str">
            <v>肉片</v>
          </cell>
          <cell r="F184">
            <v>60</v>
          </cell>
          <cell r="G184" t="str">
            <v>洋芋原件</v>
          </cell>
          <cell r="H184">
            <v>28</v>
          </cell>
          <cell r="I184" t="str">
            <v>紅蘿蔔中丁</v>
          </cell>
          <cell r="J184">
            <v>7</v>
          </cell>
          <cell r="K184" t="str">
            <v>義大利香料</v>
          </cell>
          <cell r="L184">
            <v>0.25</v>
          </cell>
          <cell r="M184" t="str">
            <v>奶粉</v>
          </cell>
          <cell r="N184">
            <v>3</v>
          </cell>
          <cell r="O184" t="str">
            <v>麵粉</v>
          </cell>
          <cell r="P184">
            <v>2</v>
          </cell>
          <cell r="Q184" t="str">
            <v>奶油</v>
          </cell>
          <cell r="R184">
            <v>2</v>
          </cell>
        </row>
        <row r="185">
          <cell r="C185" t="str">
            <v>京醬肉片</v>
          </cell>
          <cell r="D185">
            <v>5</v>
          </cell>
          <cell r="E185" t="str">
            <v>肉片</v>
          </cell>
          <cell r="F185">
            <v>60</v>
          </cell>
          <cell r="G185" t="str">
            <v>杏鮑菇原件</v>
          </cell>
          <cell r="H185">
            <v>20</v>
          </cell>
          <cell r="I185" t="str">
            <v>紅蘿蔔片丁</v>
          </cell>
          <cell r="J185">
            <v>10</v>
          </cell>
          <cell r="K185" t="str">
            <v>乾木耳</v>
          </cell>
          <cell r="L185">
            <v>0.25</v>
          </cell>
          <cell r="M185" t="str">
            <v>甜麵醬(3kg/箱)</v>
          </cell>
          <cell r="N185">
            <v>1.2</v>
          </cell>
        </row>
        <row r="186">
          <cell r="C186" t="str">
            <v>洋芋番茄燉肉</v>
          </cell>
          <cell r="D186">
            <v>4</v>
          </cell>
          <cell r="E186" t="str">
            <v>肉丁(後)</v>
          </cell>
          <cell r="F186">
            <v>60</v>
          </cell>
          <cell r="G186" t="str">
            <v>番茄原件</v>
          </cell>
          <cell r="H186">
            <v>20</v>
          </cell>
          <cell r="I186" t="str">
            <v>洋芋原件</v>
          </cell>
          <cell r="J186">
            <v>30</v>
          </cell>
          <cell r="K186" t="str">
            <v>番茄醬</v>
          </cell>
          <cell r="L186">
            <v>9</v>
          </cell>
        </row>
        <row r="187">
          <cell r="C187" t="str">
            <v>味噌肉片</v>
          </cell>
          <cell r="D187">
            <v>6</v>
          </cell>
          <cell r="E187" t="str">
            <v>肉片</v>
          </cell>
          <cell r="F187">
            <v>60</v>
          </cell>
          <cell r="G187" t="str">
            <v>洋芋原件</v>
          </cell>
          <cell r="H187">
            <v>25</v>
          </cell>
          <cell r="I187" t="str">
            <v>紅蘿蔔片丁</v>
          </cell>
          <cell r="J187">
            <v>7</v>
          </cell>
          <cell r="K187" t="str">
            <v>剝皮洋蔥原件</v>
          </cell>
          <cell r="L187">
            <v>7</v>
          </cell>
          <cell r="M187" t="str">
            <v>CAS冷凍毛豆仁</v>
          </cell>
          <cell r="N187">
            <v>3</v>
          </cell>
          <cell r="O187" t="str">
            <v>味噌</v>
          </cell>
          <cell r="P187">
            <v>0.5</v>
          </cell>
        </row>
        <row r="188">
          <cell r="C188" t="str">
            <v>蠔香肉片</v>
          </cell>
          <cell r="D188">
            <v>6</v>
          </cell>
          <cell r="E188" t="str">
            <v>肉片</v>
          </cell>
          <cell r="F188">
            <v>60</v>
          </cell>
          <cell r="G188" t="str">
            <v>剝皮洋蔥原件</v>
          </cell>
          <cell r="H188">
            <v>10</v>
          </cell>
          <cell r="I188" t="str">
            <v>高麗菜段</v>
          </cell>
          <cell r="J188">
            <v>25</v>
          </cell>
          <cell r="K188" t="str">
            <v>杏鮑菇原件</v>
          </cell>
          <cell r="L188">
            <v>7</v>
          </cell>
          <cell r="M188" t="str">
            <v>素蠔油</v>
          </cell>
          <cell r="N188">
            <v>0.5</v>
          </cell>
        </row>
        <row r="189">
          <cell r="C189" t="str">
            <v>皇帝豆燉豬</v>
          </cell>
          <cell r="D189">
            <v>4</v>
          </cell>
          <cell r="E189" t="str">
            <v>肉丁(後)</v>
          </cell>
          <cell r="F189">
            <v>60</v>
          </cell>
          <cell r="G189" t="str">
            <v>皇帝豆(剝好)</v>
          </cell>
          <cell r="H189">
            <v>5</v>
          </cell>
          <cell r="I189" t="str">
            <v>紅蘿蔔中丁</v>
          </cell>
          <cell r="J189">
            <v>10</v>
          </cell>
          <cell r="K189" t="str">
            <v>白蘿蔔中丁</v>
          </cell>
          <cell r="L189">
            <v>27</v>
          </cell>
        </row>
        <row r="190">
          <cell r="C190" t="str">
            <v>燒烤醬豬肉</v>
          </cell>
          <cell r="D190">
            <v>4</v>
          </cell>
          <cell r="E190" t="str">
            <v>肉片</v>
          </cell>
          <cell r="F190">
            <v>60</v>
          </cell>
          <cell r="G190" t="str">
            <v>洋芋原件</v>
          </cell>
          <cell r="H190">
            <v>30</v>
          </cell>
          <cell r="I190" t="str">
            <v>紅蘿蔔中丁</v>
          </cell>
          <cell r="J190">
            <v>10</v>
          </cell>
          <cell r="K190" t="str">
            <v>烤肉醬油</v>
          </cell>
          <cell r="L190">
            <v>2</v>
          </cell>
        </row>
        <row r="191">
          <cell r="C191" t="str">
            <v>燉煮洋芋</v>
          </cell>
          <cell r="D191">
            <v>4</v>
          </cell>
          <cell r="E191" t="str">
            <v>洋芋原件</v>
          </cell>
          <cell r="F191">
            <v>60</v>
          </cell>
          <cell r="G191" t="str">
            <v>紅蘿蔔中丁</v>
          </cell>
          <cell r="H191">
            <v>15</v>
          </cell>
          <cell r="I191" t="str">
            <v>CAS冷凍毛豆仁</v>
          </cell>
          <cell r="J191">
            <v>3</v>
          </cell>
          <cell r="K191" t="str">
            <v>香菇原件</v>
          </cell>
          <cell r="L191">
            <v>5</v>
          </cell>
        </row>
        <row r="193">
          <cell r="C193" t="str">
            <v>炸雞腿</v>
          </cell>
          <cell r="D193">
            <v>1</v>
          </cell>
          <cell r="E193" t="str">
            <v>雞腿</v>
          </cell>
          <cell r="F193">
            <v>150</v>
          </cell>
        </row>
        <row r="194">
          <cell r="C194" t="str">
            <v>烤雞腿</v>
          </cell>
          <cell r="D194">
            <v>1</v>
          </cell>
          <cell r="E194" t="str">
            <v>雞腿</v>
          </cell>
          <cell r="F194">
            <v>150</v>
          </cell>
        </row>
        <row r="195">
          <cell r="C195" t="str">
            <v>滷雞腿</v>
          </cell>
          <cell r="D195">
            <v>1</v>
          </cell>
          <cell r="E195" t="str">
            <v>雞腿</v>
          </cell>
          <cell r="F195">
            <v>150</v>
          </cell>
          <cell r="G195" t="str">
            <v>滷包(大)</v>
          </cell>
          <cell r="H195">
            <v>1.4E-2</v>
          </cell>
        </row>
        <row r="196">
          <cell r="C196" t="str">
            <v>脆皮雞腿</v>
          </cell>
          <cell r="D196">
            <v>2</v>
          </cell>
          <cell r="E196" t="str">
            <v>雞腿</v>
          </cell>
          <cell r="F196">
            <v>150</v>
          </cell>
          <cell r="G196" t="str">
            <v>酥炸粉</v>
          </cell>
        </row>
        <row r="197">
          <cell r="C197" t="str">
            <v>義式香料雞腿</v>
          </cell>
          <cell r="D197">
            <v>2</v>
          </cell>
          <cell r="E197" t="str">
            <v>雞腿</v>
          </cell>
          <cell r="F197">
            <v>150</v>
          </cell>
          <cell r="G197" t="str">
            <v>義大利香料</v>
          </cell>
          <cell r="H197">
            <v>0.05</v>
          </cell>
        </row>
        <row r="198">
          <cell r="C198" t="str">
            <v>梅汁雞腿</v>
          </cell>
          <cell r="D198">
            <v>4</v>
          </cell>
          <cell r="E198" t="str">
            <v>雞腿</v>
          </cell>
          <cell r="F198">
            <v>150</v>
          </cell>
          <cell r="G198" t="str">
            <v>酸梅(紅)</v>
          </cell>
          <cell r="H198">
            <v>0.1</v>
          </cell>
          <cell r="I198" t="str">
            <v>梅子粉</v>
          </cell>
          <cell r="J198">
            <v>0.2</v>
          </cell>
        </row>
        <row r="199">
          <cell r="C199" t="str">
            <v>麻油雞腿</v>
          </cell>
          <cell r="D199">
            <v>3</v>
          </cell>
          <cell r="E199" t="str">
            <v>雞腿</v>
          </cell>
          <cell r="F199">
            <v>150</v>
          </cell>
          <cell r="G199" t="str">
            <v>薑片</v>
          </cell>
          <cell r="H199">
            <v>1</v>
          </cell>
          <cell r="I199" t="str">
            <v>黑麻油</v>
          </cell>
          <cell r="J199">
            <v>1.5</v>
          </cell>
        </row>
        <row r="200">
          <cell r="C200" t="str">
            <v>薑汁雞腿</v>
          </cell>
          <cell r="D200">
            <v>3</v>
          </cell>
          <cell r="E200" t="str">
            <v>雞腿</v>
          </cell>
          <cell r="F200">
            <v>150</v>
          </cell>
          <cell r="G200" t="str">
            <v>薑片</v>
          </cell>
          <cell r="H200">
            <v>1</v>
          </cell>
          <cell r="I200" t="str">
            <v>黑麻油</v>
          </cell>
          <cell r="J200">
            <v>1.5</v>
          </cell>
        </row>
        <row r="201">
          <cell r="C201" t="str">
            <v>茶香雞腿</v>
          </cell>
          <cell r="D201">
            <v>2</v>
          </cell>
          <cell r="E201" t="str">
            <v>雞腿</v>
          </cell>
          <cell r="F201">
            <v>150</v>
          </cell>
          <cell r="G201" t="str">
            <v>紅茶</v>
          </cell>
          <cell r="H201">
            <v>0.3</v>
          </cell>
        </row>
        <row r="202">
          <cell r="C202" t="str">
            <v>五香滷雞腿</v>
          </cell>
          <cell r="D202">
            <v>6</v>
          </cell>
          <cell r="E202" t="str">
            <v>雞腿</v>
          </cell>
          <cell r="F202">
            <v>150</v>
          </cell>
          <cell r="G202" t="str">
            <v>滷包(大)</v>
          </cell>
          <cell r="I202" t="str">
            <v>五香粉</v>
          </cell>
        </row>
        <row r="203">
          <cell r="C203" t="str">
            <v>沙嗲雞腿</v>
          </cell>
          <cell r="D203">
            <v>3</v>
          </cell>
          <cell r="E203" t="str">
            <v>雞腿</v>
          </cell>
          <cell r="F203">
            <v>150</v>
          </cell>
          <cell r="G203" t="str">
            <v>沙茶醬</v>
          </cell>
          <cell r="H203">
            <v>3</v>
          </cell>
          <cell r="I203" t="str">
            <v>咖哩粉</v>
          </cell>
          <cell r="J203">
            <v>0.4</v>
          </cell>
        </row>
        <row r="204">
          <cell r="C204" t="str">
            <v>蠔油雞腿</v>
          </cell>
          <cell r="D204">
            <v>1</v>
          </cell>
          <cell r="E204" t="str">
            <v>雞腿</v>
          </cell>
          <cell r="F204">
            <v>150</v>
          </cell>
        </row>
        <row r="205">
          <cell r="C205" t="str">
            <v>蔥燒雞腿</v>
          </cell>
          <cell r="D205">
            <v>3</v>
          </cell>
          <cell r="E205" t="str">
            <v>雞腿</v>
          </cell>
          <cell r="F205">
            <v>150</v>
          </cell>
          <cell r="G205" t="str">
            <v>青蔥段</v>
          </cell>
          <cell r="H205">
            <v>3</v>
          </cell>
          <cell r="I205" t="str">
            <v>薑絲</v>
          </cell>
          <cell r="J205">
            <v>1</v>
          </cell>
        </row>
        <row r="206">
          <cell r="C206" t="str">
            <v>蜜汁雞腿</v>
          </cell>
          <cell r="D206">
            <v>3</v>
          </cell>
          <cell r="E206" t="str">
            <v>雞腿</v>
          </cell>
          <cell r="F206">
            <v>150</v>
          </cell>
          <cell r="G206" t="str">
            <v>滷包(大)</v>
          </cell>
          <cell r="H206">
            <v>5.0000000000000001E-3</v>
          </cell>
          <cell r="I206" t="str">
            <v>麥芽糖</v>
          </cell>
          <cell r="J206">
            <v>0.5</v>
          </cell>
        </row>
        <row r="207">
          <cell r="C207" t="str">
            <v>烤肉醬雞腿</v>
          </cell>
          <cell r="D207">
            <v>3</v>
          </cell>
          <cell r="E207" t="str">
            <v>雞腿</v>
          </cell>
          <cell r="F207">
            <v>150</v>
          </cell>
          <cell r="G207" t="str">
            <v>滷包(大)</v>
          </cell>
          <cell r="I207" t="str">
            <v>烤肉醬油</v>
          </cell>
          <cell r="J207">
            <v>3</v>
          </cell>
        </row>
        <row r="208">
          <cell r="C208" t="str">
            <v>照燒雞腿</v>
          </cell>
          <cell r="D208">
            <v>3</v>
          </cell>
          <cell r="E208" t="str">
            <v>雞腿</v>
          </cell>
          <cell r="F208">
            <v>150</v>
          </cell>
          <cell r="G208" t="str">
            <v>味霖</v>
          </cell>
          <cell r="H208">
            <v>1.8</v>
          </cell>
          <cell r="I208" t="str">
            <v>柴魚片</v>
          </cell>
          <cell r="J208">
            <v>0.4</v>
          </cell>
        </row>
        <row r="209">
          <cell r="C209" t="str">
            <v>滷翅小腿*2</v>
          </cell>
          <cell r="D209">
            <v>1</v>
          </cell>
          <cell r="E209" t="str">
            <v>翅小腿</v>
          </cell>
          <cell r="F209">
            <v>92.3</v>
          </cell>
        </row>
        <row r="210">
          <cell r="C210" t="str">
            <v>香茅檸檬翅腿*2</v>
          </cell>
          <cell r="D210">
            <v>6</v>
          </cell>
          <cell r="E210" t="str">
            <v>翅小腿</v>
          </cell>
          <cell r="F210">
            <v>92.3</v>
          </cell>
          <cell r="G210" t="str">
            <v>香茅粉</v>
          </cell>
          <cell r="H210">
            <v>0.5</v>
          </cell>
          <cell r="I210" t="str">
            <v>檸檬汁</v>
          </cell>
          <cell r="J210">
            <v>0.5</v>
          </cell>
          <cell r="K210" t="str">
            <v>新鮮檸檬葉</v>
          </cell>
          <cell r="L210">
            <v>0.1</v>
          </cell>
          <cell r="M210" t="str">
            <v>魚露</v>
          </cell>
          <cell r="N210">
            <v>0.5</v>
          </cell>
        </row>
        <row r="211">
          <cell r="C211" t="str">
            <v>炸翅小腿*2</v>
          </cell>
          <cell r="D211">
            <v>1</v>
          </cell>
          <cell r="E211" t="str">
            <v>翅小腿</v>
          </cell>
          <cell r="F211">
            <v>92.3</v>
          </cell>
        </row>
        <row r="212">
          <cell r="C212" t="str">
            <v>烤翅小腿*2</v>
          </cell>
          <cell r="D212">
            <v>1</v>
          </cell>
          <cell r="E212" t="str">
            <v>翅小腿</v>
          </cell>
          <cell r="F212">
            <v>92.3</v>
          </cell>
        </row>
        <row r="213">
          <cell r="C213" t="str">
            <v>烤雞排</v>
          </cell>
          <cell r="D213">
            <v>1</v>
          </cell>
          <cell r="E213" t="str">
            <v>雞排</v>
          </cell>
          <cell r="F213">
            <v>150</v>
          </cell>
        </row>
        <row r="214">
          <cell r="C214" t="str">
            <v>沙嗲雞排</v>
          </cell>
          <cell r="D214">
            <v>3</v>
          </cell>
          <cell r="E214" t="str">
            <v>雞排</v>
          </cell>
          <cell r="F214">
            <v>150</v>
          </cell>
          <cell r="G214" t="str">
            <v>沙茶醬</v>
          </cell>
          <cell r="H214">
            <v>3</v>
          </cell>
          <cell r="I214" t="str">
            <v>咖哩粉</v>
          </cell>
          <cell r="J214">
            <v>0.4</v>
          </cell>
        </row>
        <row r="215">
          <cell r="C215" t="str">
            <v>炸雞排</v>
          </cell>
          <cell r="D215">
            <v>1</v>
          </cell>
          <cell r="E215" t="str">
            <v>雞排</v>
          </cell>
          <cell r="F215">
            <v>150</v>
          </cell>
        </row>
        <row r="216">
          <cell r="C216" t="str">
            <v>五香沙茶雞排</v>
          </cell>
          <cell r="D216">
            <v>4</v>
          </cell>
          <cell r="E216" t="str">
            <v>雞排</v>
          </cell>
          <cell r="F216">
            <v>150</v>
          </cell>
          <cell r="G216" t="str">
            <v>沙茶醬</v>
          </cell>
          <cell r="H216">
            <v>3</v>
          </cell>
          <cell r="I216" t="str">
            <v>五香粉</v>
          </cell>
          <cell r="K216" t="str">
            <v>黑胡椒粉</v>
          </cell>
        </row>
        <row r="217">
          <cell r="C217" t="str">
            <v>香料雞排</v>
          </cell>
          <cell r="D217">
            <v>4</v>
          </cell>
          <cell r="E217" t="str">
            <v>雞排</v>
          </cell>
          <cell r="F217">
            <v>150</v>
          </cell>
          <cell r="G217" t="str">
            <v>義大利香料</v>
          </cell>
          <cell r="H217">
            <v>0.1</v>
          </cell>
        </row>
        <row r="218">
          <cell r="C218" t="str">
            <v>黑胡椒雞排</v>
          </cell>
          <cell r="D218">
            <v>2</v>
          </cell>
          <cell r="E218" t="str">
            <v>雞排</v>
          </cell>
          <cell r="F218">
            <v>150</v>
          </cell>
          <cell r="G218" t="str">
            <v>黑胡椒</v>
          </cell>
        </row>
        <row r="219">
          <cell r="C219" t="str">
            <v>橙汁雞排</v>
          </cell>
          <cell r="D219">
            <v>2</v>
          </cell>
          <cell r="E219" t="str">
            <v>雞排</v>
          </cell>
          <cell r="F219">
            <v>150</v>
          </cell>
          <cell r="G219" t="str">
            <v>柳橙汁</v>
          </cell>
          <cell r="H219">
            <v>5</v>
          </cell>
        </row>
        <row r="220">
          <cell r="C220" t="str">
            <v>番茄起士炸雞排</v>
          </cell>
          <cell r="D220">
            <v>3</v>
          </cell>
          <cell r="E220" t="str">
            <v>雞排</v>
          </cell>
          <cell r="F220">
            <v>150</v>
          </cell>
          <cell r="G220" t="str">
            <v>番茄醬</v>
          </cell>
          <cell r="H220">
            <v>3</v>
          </cell>
          <cell r="I220" t="str">
            <v>起士粉</v>
          </cell>
          <cell r="J220">
            <v>0.5</v>
          </cell>
        </row>
        <row r="221">
          <cell r="C221" t="str">
            <v>蜜汁雞排</v>
          </cell>
          <cell r="D221">
            <v>4</v>
          </cell>
          <cell r="E221" t="str">
            <v>雞排</v>
          </cell>
          <cell r="F221">
            <v>150</v>
          </cell>
          <cell r="G221" t="str">
            <v>麥芽糖</v>
          </cell>
          <cell r="H221">
            <v>1.4</v>
          </cell>
          <cell r="I221" t="str">
            <v>黑芝麻</v>
          </cell>
          <cell r="J221">
            <v>0.3</v>
          </cell>
          <cell r="K221" t="str">
            <v>白芝麻</v>
          </cell>
          <cell r="L221">
            <v>0.3</v>
          </cell>
        </row>
        <row r="222">
          <cell r="C222" t="str">
            <v>五香雞排</v>
          </cell>
          <cell r="D222">
            <v>1</v>
          </cell>
          <cell r="E222" t="str">
            <v>雞排</v>
          </cell>
          <cell r="F222">
            <v>150</v>
          </cell>
          <cell r="G222" t="str">
            <v>滷包(大)</v>
          </cell>
        </row>
        <row r="223">
          <cell r="C223" t="str">
            <v>蔥油雞排</v>
          </cell>
          <cell r="D223">
            <v>2</v>
          </cell>
          <cell r="E223" t="str">
            <v>雞排</v>
          </cell>
          <cell r="F223">
            <v>150</v>
          </cell>
          <cell r="G223" t="str">
            <v>蔥花</v>
          </cell>
        </row>
        <row r="224">
          <cell r="C224" t="str">
            <v>紅燒雞排</v>
          </cell>
          <cell r="D224">
            <v>2</v>
          </cell>
          <cell r="E224" t="str">
            <v>雞排</v>
          </cell>
          <cell r="F224">
            <v>150</v>
          </cell>
          <cell r="G224" t="str">
            <v>滷包(大)</v>
          </cell>
          <cell r="I224" t="str">
            <v>青蔥段</v>
          </cell>
          <cell r="J224">
            <v>0.5</v>
          </cell>
          <cell r="K224" t="str">
            <v>薑片</v>
          </cell>
          <cell r="L224">
            <v>0.5</v>
          </cell>
          <cell r="M224" t="str">
            <v>蒜頭片</v>
          </cell>
          <cell r="N224">
            <v>0.5</v>
          </cell>
        </row>
        <row r="225">
          <cell r="C225" t="str">
            <v>麻油雞排</v>
          </cell>
          <cell r="D225">
            <v>3</v>
          </cell>
          <cell r="E225" t="str">
            <v>雞排</v>
          </cell>
          <cell r="F225">
            <v>150</v>
          </cell>
          <cell r="G225" t="str">
            <v>薑片</v>
          </cell>
          <cell r="H225">
            <v>1</v>
          </cell>
          <cell r="I225" t="str">
            <v>黑麻油</v>
          </cell>
          <cell r="J225">
            <v>3</v>
          </cell>
        </row>
        <row r="226">
          <cell r="C226" t="str">
            <v>照燒雞排</v>
          </cell>
          <cell r="D226">
            <v>3</v>
          </cell>
          <cell r="E226" t="str">
            <v>雞排</v>
          </cell>
          <cell r="F226">
            <v>150</v>
          </cell>
          <cell r="G226" t="str">
            <v>味霖</v>
          </cell>
          <cell r="H226">
            <v>1.8</v>
          </cell>
          <cell r="I226" t="str">
            <v>柴魚片</v>
          </cell>
          <cell r="J226">
            <v>0.4</v>
          </cell>
        </row>
        <row r="227">
          <cell r="C227" t="str">
            <v>茶香雞排</v>
          </cell>
          <cell r="D227">
            <v>2</v>
          </cell>
          <cell r="E227" t="str">
            <v>雞排</v>
          </cell>
          <cell r="F227">
            <v>150</v>
          </cell>
          <cell r="G227" t="str">
            <v>紅茶葉</v>
          </cell>
          <cell r="H227">
            <v>1</v>
          </cell>
        </row>
        <row r="228">
          <cell r="C228" t="str">
            <v>滷翅小腿</v>
          </cell>
          <cell r="D228">
            <v>1</v>
          </cell>
          <cell r="E228" t="str">
            <v>翅小腿</v>
          </cell>
          <cell r="F228">
            <v>92.3</v>
          </cell>
          <cell r="G228" t="str">
            <v>滷包(大)</v>
          </cell>
        </row>
        <row r="229">
          <cell r="C229" t="str">
            <v>茶香雞翅</v>
          </cell>
          <cell r="D229">
            <v>1</v>
          </cell>
          <cell r="E229" t="str">
            <v>三節翅</v>
          </cell>
          <cell r="F229">
            <v>85.7</v>
          </cell>
          <cell r="G229" t="str">
            <v>紅茶</v>
          </cell>
          <cell r="H229">
            <v>1.2</v>
          </cell>
          <cell r="I229" t="str">
            <v>滷包(大)</v>
          </cell>
        </row>
        <row r="230">
          <cell r="C230" t="str">
            <v>五香雞翅</v>
          </cell>
          <cell r="D230">
            <v>2</v>
          </cell>
          <cell r="E230" t="str">
            <v>三節翅</v>
          </cell>
          <cell r="F230">
            <v>85.7</v>
          </cell>
          <cell r="G230" t="str">
            <v>滷包(大)</v>
          </cell>
        </row>
        <row r="231">
          <cell r="C231" t="str">
            <v>滷雞翅</v>
          </cell>
          <cell r="D231">
            <v>1</v>
          </cell>
          <cell r="E231" t="str">
            <v>三節翅</v>
          </cell>
          <cell r="F231">
            <v>105</v>
          </cell>
          <cell r="G231" t="str">
            <v>滷包(大)</v>
          </cell>
        </row>
        <row r="232">
          <cell r="C232" t="str">
            <v>冰糖滷翅</v>
          </cell>
          <cell r="D232">
            <v>3</v>
          </cell>
          <cell r="E232" t="str">
            <v>三節翅</v>
          </cell>
          <cell r="F232">
            <v>85.7</v>
          </cell>
          <cell r="G232" t="str">
            <v>冰糖</v>
          </cell>
          <cell r="H232">
            <v>3</v>
          </cell>
          <cell r="I232" t="str">
            <v>滷包(大)</v>
          </cell>
          <cell r="J232">
            <v>1.6E-2</v>
          </cell>
        </row>
        <row r="233">
          <cell r="C233" t="str">
            <v>薄皮雞翅</v>
          </cell>
          <cell r="D233">
            <v>1</v>
          </cell>
          <cell r="E233" t="str">
            <v>三節翅</v>
          </cell>
          <cell r="F233">
            <v>85.7</v>
          </cell>
        </row>
        <row r="234">
          <cell r="C234" t="str">
            <v>炸雞翅</v>
          </cell>
          <cell r="D234">
            <v>1</v>
          </cell>
          <cell r="E234" t="str">
            <v>三節翅</v>
          </cell>
          <cell r="F234">
            <v>85.7</v>
          </cell>
        </row>
        <row r="235">
          <cell r="C235" t="str">
            <v>南乳脆雞翼</v>
          </cell>
          <cell r="D235">
            <v>2</v>
          </cell>
          <cell r="E235" t="str">
            <v>三節翅</v>
          </cell>
          <cell r="F235">
            <v>85.7</v>
          </cell>
          <cell r="G235" t="str">
            <v>豆腐乳</v>
          </cell>
          <cell r="H235">
            <v>1.5</v>
          </cell>
        </row>
        <row r="236">
          <cell r="C236" t="str">
            <v>泰式甜辣雞翅</v>
          </cell>
          <cell r="D236">
            <v>3</v>
          </cell>
          <cell r="E236" t="str">
            <v>三節翅</v>
          </cell>
          <cell r="F236">
            <v>85.7</v>
          </cell>
          <cell r="G236" t="str">
            <v>魚露</v>
          </cell>
          <cell r="H236">
            <v>1</v>
          </cell>
          <cell r="I236" t="str">
            <v>泰式甜辣醬</v>
          </cell>
        </row>
        <row r="237">
          <cell r="C237" t="str">
            <v>百里香雞翅</v>
          </cell>
          <cell r="D237">
            <v>3</v>
          </cell>
          <cell r="E237" t="str">
            <v>三節翅</v>
          </cell>
          <cell r="F237">
            <v>85.7</v>
          </cell>
          <cell r="G237" t="str">
            <v>剝皮洋蔥</v>
          </cell>
          <cell r="H237">
            <v>3</v>
          </cell>
          <cell r="I237" t="str">
            <v>百里香</v>
          </cell>
          <cell r="J237">
            <v>0.05</v>
          </cell>
          <cell r="K237" t="str">
            <v>薑絲</v>
          </cell>
        </row>
        <row r="238">
          <cell r="C238" t="str">
            <v>鹽酥雞</v>
          </cell>
          <cell r="D238">
            <v>2</v>
          </cell>
          <cell r="E238" t="str">
            <v>雞胸丁</v>
          </cell>
          <cell r="F238">
            <v>80</v>
          </cell>
          <cell r="G238" t="str">
            <v>胡椒鹽</v>
          </cell>
          <cell r="H238">
            <v>0.1</v>
          </cell>
        </row>
        <row r="239">
          <cell r="C239" t="str">
            <v>蔥蒜鹽酥雞</v>
          </cell>
          <cell r="D239">
            <v>2</v>
          </cell>
          <cell r="E239" t="str">
            <v>雞胸丁</v>
          </cell>
          <cell r="F239">
            <v>80</v>
          </cell>
          <cell r="G239" t="str">
            <v>薑絲</v>
          </cell>
          <cell r="H239">
            <v>2</v>
          </cell>
          <cell r="I239" t="str">
            <v>青蔥珠</v>
          </cell>
          <cell r="J239">
            <v>2</v>
          </cell>
        </row>
        <row r="240">
          <cell r="C240" t="str">
            <v>杏仁雞塊</v>
          </cell>
          <cell r="D240">
            <v>2</v>
          </cell>
          <cell r="E240" t="str">
            <v>雞胸丁</v>
          </cell>
          <cell r="F240">
            <v>80</v>
          </cell>
          <cell r="G240" t="str">
            <v>杏仁片</v>
          </cell>
          <cell r="H240">
            <v>3</v>
          </cell>
        </row>
        <row r="241">
          <cell r="C241" t="str">
            <v>香茅檸檬雞</v>
          </cell>
          <cell r="D241">
            <v>6</v>
          </cell>
          <cell r="E241" t="str">
            <v>雞胸丁</v>
          </cell>
          <cell r="F241">
            <v>80</v>
          </cell>
          <cell r="G241" t="str">
            <v>香茅粉</v>
          </cell>
          <cell r="H241">
            <v>0.5</v>
          </cell>
          <cell r="I241" t="str">
            <v>檸檬汁</v>
          </cell>
          <cell r="J241">
            <v>0.5</v>
          </cell>
          <cell r="K241" t="str">
            <v>新鮮檸檬葉</v>
          </cell>
          <cell r="L241">
            <v>0.1</v>
          </cell>
        </row>
        <row r="242">
          <cell r="C242" t="str">
            <v>迷迭香酥雞塊</v>
          </cell>
          <cell r="D242">
            <v>2</v>
          </cell>
          <cell r="E242" t="str">
            <v>雞胸丁</v>
          </cell>
          <cell r="F242">
            <v>75</v>
          </cell>
          <cell r="G242" t="str">
            <v>迷迭香粉</v>
          </cell>
          <cell r="H242">
            <v>0.2</v>
          </cell>
        </row>
        <row r="243">
          <cell r="C243" t="str">
            <v>黃金雞塊</v>
          </cell>
          <cell r="D243">
            <v>3</v>
          </cell>
          <cell r="E243" t="str">
            <v>雞胸丁</v>
          </cell>
          <cell r="F243">
            <v>80</v>
          </cell>
          <cell r="G243" t="str">
            <v>蛋</v>
          </cell>
          <cell r="H243">
            <v>10</v>
          </cell>
        </row>
        <row r="244">
          <cell r="C244" t="str">
            <v>蜂蜜核桃雞</v>
          </cell>
          <cell r="D244">
            <v>3</v>
          </cell>
          <cell r="E244" t="str">
            <v>雞胸丁</v>
          </cell>
          <cell r="F244">
            <v>75</v>
          </cell>
          <cell r="G244" t="str">
            <v>蜂蜜</v>
          </cell>
          <cell r="H244">
            <v>0.5</v>
          </cell>
          <cell r="I244" t="str">
            <v>熟核桃</v>
          </cell>
          <cell r="J244">
            <v>3</v>
          </cell>
        </row>
        <row r="245">
          <cell r="C245" t="str">
            <v>怪味雞</v>
          </cell>
          <cell r="D245">
            <v>5</v>
          </cell>
          <cell r="E245" t="str">
            <v>雞胸丁</v>
          </cell>
          <cell r="F245">
            <v>80</v>
          </cell>
          <cell r="G245" t="str">
            <v>芝麻醬</v>
          </cell>
          <cell r="H245">
            <v>3</v>
          </cell>
          <cell r="I245" t="str">
            <v>蔥花</v>
          </cell>
          <cell r="K245" t="str">
            <v>花椒粉</v>
          </cell>
        </row>
        <row r="246">
          <cell r="C246" t="str">
            <v>口水雞</v>
          </cell>
          <cell r="D246">
            <v>11</v>
          </cell>
          <cell r="E246" t="str">
            <v>雞胸丁</v>
          </cell>
          <cell r="F246">
            <v>80</v>
          </cell>
          <cell r="G246" t="str">
            <v>芝麻醬</v>
          </cell>
          <cell r="H246">
            <v>3</v>
          </cell>
          <cell r="I246" t="str">
            <v>花生醬</v>
          </cell>
          <cell r="J246">
            <v>3</v>
          </cell>
          <cell r="K246" t="str">
            <v>辣豆瓣醬</v>
          </cell>
          <cell r="L246">
            <v>1</v>
          </cell>
          <cell r="M246" t="str">
            <v>香菜</v>
          </cell>
          <cell r="N246">
            <v>2</v>
          </cell>
          <cell r="O246" t="str">
            <v>白芝麻</v>
          </cell>
          <cell r="P246">
            <v>1</v>
          </cell>
          <cell r="Q246" t="str">
            <v>蒜味花生</v>
          </cell>
          <cell r="R246">
            <v>3</v>
          </cell>
          <cell r="S246" t="str">
            <v>蠔油</v>
          </cell>
          <cell r="T246">
            <v>1</v>
          </cell>
          <cell r="U246" t="str">
            <v>薑絲</v>
          </cell>
          <cell r="W246" t="str">
            <v>蔥</v>
          </cell>
          <cell r="Y246" t="str">
            <v>薑末</v>
          </cell>
        </row>
        <row r="247">
          <cell r="C247" t="str">
            <v>椒麻雞</v>
          </cell>
          <cell r="D247">
            <v>9</v>
          </cell>
          <cell r="E247" t="str">
            <v>雞胸丁</v>
          </cell>
          <cell r="F247">
            <v>80</v>
          </cell>
          <cell r="G247" t="str">
            <v>小黃瓜</v>
          </cell>
          <cell r="H247">
            <v>4</v>
          </cell>
          <cell r="I247" t="str">
            <v>香菜</v>
          </cell>
          <cell r="J247">
            <v>2</v>
          </cell>
          <cell r="K247" t="str">
            <v>紅椒</v>
          </cell>
          <cell r="L247">
            <v>2</v>
          </cell>
          <cell r="M247" t="str">
            <v>魚露</v>
          </cell>
          <cell r="N247">
            <v>1</v>
          </cell>
          <cell r="O247" t="str">
            <v>檸檬汁</v>
          </cell>
          <cell r="P247">
            <v>0.5</v>
          </cell>
          <cell r="Q247" t="str">
            <v>薑絲</v>
          </cell>
          <cell r="S247" t="str">
            <v>花椒粉</v>
          </cell>
        </row>
        <row r="248">
          <cell r="C248" t="str">
            <v>沙嗲雞丁</v>
          </cell>
          <cell r="D248">
            <v>7</v>
          </cell>
          <cell r="E248" t="str">
            <v>雞胸丁</v>
          </cell>
          <cell r="F248">
            <v>80</v>
          </cell>
          <cell r="G248" t="str">
            <v>蒜味花生</v>
          </cell>
          <cell r="H248">
            <v>3</v>
          </cell>
          <cell r="I248" t="str">
            <v>沙茶醬</v>
          </cell>
          <cell r="J248">
            <v>1</v>
          </cell>
          <cell r="K248" t="str">
            <v>咖哩粉</v>
          </cell>
          <cell r="L248">
            <v>0.5</v>
          </cell>
        </row>
        <row r="249">
          <cell r="C249" t="str">
            <v>紅糟雞</v>
          </cell>
          <cell r="D249">
            <v>3</v>
          </cell>
          <cell r="E249" t="str">
            <v>雞胸丁</v>
          </cell>
          <cell r="F249">
            <v>80</v>
          </cell>
          <cell r="G249" t="str">
            <v>紅糟</v>
          </cell>
          <cell r="H249">
            <v>0.5</v>
          </cell>
        </row>
        <row r="250">
          <cell r="C250" t="str">
            <v>咖哩炸雞</v>
          </cell>
          <cell r="D250">
            <v>2</v>
          </cell>
          <cell r="E250" t="str">
            <v>雞胸丁</v>
          </cell>
          <cell r="F250">
            <v>80</v>
          </cell>
          <cell r="G250" t="str">
            <v>咖哩粉</v>
          </cell>
          <cell r="H250">
            <v>0.3</v>
          </cell>
        </row>
        <row r="251">
          <cell r="C251" t="str">
            <v>蜜汁雞丁</v>
          </cell>
          <cell r="D251">
            <v>4</v>
          </cell>
          <cell r="E251" t="str">
            <v>雞胸丁</v>
          </cell>
          <cell r="F251">
            <v>70</v>
          </cell>
          <cell r="G251" t="str">
            <v>非基改1/4豆干</v>
          </cell>
          <cell r="H251">
            <v>17</v>
          </cell>
          <cell r="I251" t="str">
            <v>麥芽糖</v>
          </cell>
          <cell r="J251">
            <v>1</v>
          </cell>
          <cell r="K251" t="str">
            <v>味霖</v>
          </cell>
          <cell r="L251">
            <v>1</v>
          </cell>
          <cell r="M251" t="str">
            <v>白芝麻</v>
          </cell>
          <cell r="N251">
            <v>0.3</v>
          </cell>
        </row>
        <row r="252">
          <cell r="C252" t="str">
            <v>九層塔豆包</v>
          </cell>
          <cell r="D252">
            <v>5</v>
          </cell>
          <cell r="E252" t="str">
            <v>非基改生豆包</v>
          </cell>
          <cell r="F252">
            <v>60</v>
          </cell>
          <cell r="G252" t="str">
            <v>杏鮑菇原件</v>
          </cell>
          <cell r="H252">
            <v>10</v>
          </cell>
          <cell r="I252" t="str">
            <v>生鮮玉米筍</v>
          </cell>
          <cell r="J252">
            <v>10</v>
          </cell>
          <cell r="K252" t="str">
            <v>綠花椰(切)</v>
          </cell>
          <cell r="L252">
            <v>15</v>
          </cell>
          <cell r="M252" t="str">
            <v>九層塔</v>
          </cell>
          <cell r="N252">
            <v>5</v>
          </cell>
        </row>
        <row r="253">
          <cell r="C253" t="str">
            <v>腐乳雞丁</v>
          </cell>
          <cell r="D253">
            <v>5</v>
          </cell>
          <cell r="E253" t="str">
            <v>雞胸丁</v>
          </cell>
          <cell r="F253">
            <v>45</v>
          </cell>
          <cell r="G253" t="str">
            <v>棒腿丁</v>
          </cell>
          <cell r="H253">
            <v>20</v>
          </cell>
          <cell r="I253" t="str">
            <v>高麗菜中丁</v>
          </cell>
          <cell r="J253">
            <v>25</v>
          </cell>
          <cell r="K253" t="str">
            <v>枸杞</v>
          </cell>
          <cell r="L253">
            <v>0.25</v>
          </cell>
          <cell r="M253" t="str">
            <v>青蔥段</v>
          </cell>
          <cell r="N253">
            <v>3</v>
          </cell>
        </row>
        <row r="254">
          <cell r="C254" t="str">
            <v>麻油雞</v>
          </cell>
          <cell r="D254">
            <v>5</v>
          </cell>
          <cell r="E254" t="str">
            <v>雞胸丁</v>
          </cell>
          <cell r="F254">
            <v>45</v>
          </cell>
          <cell r="G254" t="str">
            <v>棒腿丁</v>
          </cell>
          <cell r="H254">
            <v>20</v>
          </cell>
          <cell r="I254" t="str">
            <v>CAS米血糕丁</v>
          </cell>
          <cell r="J254">
            <v>22</v>
          </cell>
          <cell r="K254" t="str">
            <v>薑片</v>
          </cell>
          <cell r="L254">
            <v>2</v>
          </cell>
          <cell r="M254" t="str">
            <v>黑麻油</v>
          </cell>
          <cell r="N254">
            <v>3</v>
          </cell>
        </row>
        <row r="255">
          <cell r="C255" t="str">
            <v>麻油雞(2)</v>
          </cell>
          <cell r="E255" t="str">
            <v>雞胸丁</v>
          </cell>
          <cell r="F255">
            <v>45</v>
          </cell>
          <cell r="G255" t="str">
            <v>棒腿丁</v>
          </cell>
          <cell r="H255">
            <v>20</v>
          </cell>
          <cell r="I255" t="str">
            <v>小四角油丁</v>
          </cell>
          <cell r="K255" t="str">
            <v>香菇原件</v>
          </cell>
          <cell r="L255">
            <v>7</v>
          </cell>
        </row>
        <row r="256">
          <cell r="C256" t="str">
            <v>海南雞</v>
          </cell>
          <cell r="D256">
            <v>8</v>
          </cell>
          <cell r="E256" t="str">
            <v>雞胸丁</v>
          </cell>
          <cell r="F256">
            <v>45</v>
          </cell>
          <cell r="G256" t="str">
            <v>棒腿丁</v>
          </cell>
          <cell r="H256">
            <v>20</v>
          </cell>
          <cell r="I256" t="str">
            <v>白蘿蔔中丁</v>
          </cell>
          <cell r="J256">
            <v>25</v>
          </cell>
          <cell r="K256" t="str">
            <v>紅蘿蔔中丁</v>
          </cell>
          <cell r="L256">
            <v>7</v>
          </cell>
          <cell r="M256" t="str">
            <v>杏鮑菇原件</v>
          </cell>
          <cell r="N256">
            <v>10</v>
          </cell>
          <cell r="O256" t="str">
            <v>青蔥段</v>
          </cell>
          <cell r="P256">
            <v>2</v>
          </cell>
          <cell r="Q256" t="str">
            <v>薑末</v>
          </cell>
          <cell r="R256">
            <v>0.5</v>
          </cell>
          <cell r="S256" t="str">
            <v>薑絲</v>
          </cell>
          <cell r="T256">
            <v>0.5</v>
          </cell>
        </row>
        <row r="257">
          <cell r="C257" t="str">
            <v>貴妃燒雞</v>
          </cell>
          <cell r="D257">
            <v>7</v>
          </cell>
          <cell r="E257" t="str">
            <v>雞胸丁</v>
          </cell>
          <cell r="F257">
            <v>45</v>
          </cell>
          <cell r="G257" t="str">
            <v>棒腿丁</v>
          </cell>
          <cell r="H257">
            <v>20</v>
          </cell>
          <cell r="I257" t="str">
            <v>小黃瓜滾刀</v>
          </cell>
          <cell r="J257">
            <v>13</v>
          </cell>
          <cell r="K257" t="str">
            <v>紅蘿蔔中丁</v>
          </cell>
          <cell r="L257">
            <v>10</v>
          </cell>
          <cell r="M257" t="str">
            <v>剝皮洋蔥原件</v>
          </cell>
          <cell r="N257">
            <v>10</v>
          </cell>
          <cell r="O257" t="str">
            <v>番茄醬</v>
          </cell>
          <cell r="P257">
            <v>2</v>
          </cell>
          <cell r="Q257" t="str">
            <v>辣豆瓣醬</v>
          </cell>
        </row>
        <row r="258">
          <cell r="C258" t="str">
            <v>百花鑲雞腿</v>
          </cell>
          <cell r="D258">
            <v>6</v>
          </cell>
          <cell r="E258" t="str">
            <v>棒腿丁</v>
          </cell>
          <cell r="F258">
            <v>80</v>
          </cell>
          <cell r="G258" t="str">
            <v>紅卜</v>
          </cell>
          <cell r="H258">
            <v>10</v>
          </cell>
          <cell r="I258" t="str">
            <v>絞肉</v>
          </cell>
          <cell r="J258">
            <v>5</v>
          </cell>
          <cell r="K258" t="str">
            <v>蛋</v>
          </cell>
          <cell r="L258">
            <v>5</v>
          </cell>
          <cell r="M258" t="str">
            <v>蔥</v>
          </cell>
          <cell r="N258">
            <v>3</v>
          </cell>
        </row>
        <row r="259">
          <cell r="C259" t="str">
            <v>義式香草雞</v>
          </cell>
          <cell r="D259">
            <v>7</v>
          </cell>
          <cell r="E259" t="str">
            <v>雞胸丁</v>
          </cell>
          <cell r="F259">
            <v>45</v>
          </cell>
          <cell r="G259" t="str">
            <v>棒腿丁</v>
          </cell>
          <cell r="H259">
            <v>20</v>
          </cell>
          <cell r="I259" t="str">
            <v>洋芋原件</v>
          </cell>
          <cell r="J259">
            <v>25</v>
          </cell>
          <cell r="K259" t="str">
            <v>番茄原件</v>
          </cell>
          <cell r="L259">
            <v>10</v>
          </cell>
          <cell r="M259" t="str">
            <v>CAS冷凍毛豆仁</v>
          </cell>
          <cell r="N259">
            <v>3</v>
          </cell>
          <cell r="O259" t="str">
            <v>義大利香料</v>
          </cell>
          <cell r="P259">
            <v>0.05</v>
          </cell>
        </row>
        <row r="260">
          <cell r="C260" t="str">
            <v>奶香燉雞</v>
          </cell>
          <cell r="D260">
            <v>8</v>
          </cell>
          <cell r="E260" t="str">
            <v>雞胸丁</v>
          </cell>
          <cell r="F260">
            <v>45</v>
          </cell>
          <cell r="G260" t="str">
            <v>棒腿丁</v>
          </cell>
          <cell r="H260">
            <v>20</v>
          </cell>
          <cell r="I260" t="str">
            <v>洋芋原件</v>
          </cell>
          <cell r="J260">
            <v>30</v>
          </cell>
          <cell r="K260" t="str">
            <v>紅蘿蔔中丁</v>
          </cell>
          <cell r="L260">
            <v>7</v>
          </cell>
          <cell r="M260" t="str">
            <v>義大利香料</v>
          </cell>
          <cell r="N260">
            <v>0.25</v>
          </cell>
          <cell r="O260" t="str">
            <v>奶粉</v>
          </cell>
          <cell r="P260">
            <v>3</v>
          </cell>
          <cell r="Q260" t="str">
            <v>麵粉</v>
          </cell>
          <cell r="R260">
            <v>2</v>
          </cell>
          <cell r="S260" t="str">
            <v>奶油</v>
          </cell>
          <cell r="T260">
            <v>2</v>
          </cell>
        </row>
        <row r="261">
          <cell r="C261" t="str">
            <v>山藥香草雞</v>
          </cell>
          <cell r="D261">
            <v>7</v>
          </cell>
          <cell r="E261" t="str">
            <v>雞胸丁</v>
          </cell>
          <cell r="F261">
            <v>45</v>
          </cell>
          <cell r="G261" t="str">
            <v>棒腿丁</v>
          </cell>
          <cell r="H261">
            <v>20</v>
          </cell>
          <cell r="I261" t="str">
            <v>洋芋原件</v>
          </cell>
          <cell r="J261">
            <v>18</v>
          </cell>
          <cell r="K261" t="str">
            <v>山藥</v>
          </cell>
          <cell r="L261">
            <v>5</v>
          </cell>
          <cell r="M261" t="str">
            <v>紅卜</v>
          </cell>
          <cell r="N261">
            <v>8</v>
          </cell>
          <cell r="O261" t="str">
            <v>義大利香料</v>
          </cell>
        </row>
        <row r="262">
          <cell r="C262" t="str">
            <v>山藥雞</v>
          </cell>
          <cell r="D262">
            <v>9</v>
          </cell>
          <cell r="E262" t="str">
            <v>雞胸丁</v>
          </cell>
          <cell r="F262">
            <v>45</v>
          </cell>
          <cell r="G262" t="str">
            <v>棒腿丁</v>
          </cell>
          <cell r="H262">
            <v>20</v>
          </cell>
          <cell r="I262" t="str">
            <v>白山藥中丁</v>
          </cell>
          <cell r="J262">
            <v>25</v>
          </cell>
          <cell r="K262" t="str">
            <v>紅蘿蔔中丁</v>
          </cell>
          <cell r="L262">
            <v>10</v>
          </cell>
          <cell r="M262" t="str">
            <v>香菇原件</v>
          </cell>
          <cell r="N262">
            <v>5</v>
          </cell>
          <cell r="O262" t="str">
            <v>蒜頭粒</v>
          </cell>
          <cell r="P262">
            <v>1.5</v>
          </cell>
          <cell r="Q262" t="str">
            <v>枸杞</v>
          </cell>
          <cell r="R262">
            <v>0.25</v>
          </cell>
        </row>
        <row r="263">
          <cell r="C263" t="str">
            <v>栗子燒雞</v>
          </cell>
          <cell r="D263">
            <v>10</v>
          </cell>
          <cell r="E263" t="str">
            <v>雞胸丁</v>
          </cell>
          <cell r="F263">
            <v>45</v>
          </cell>
          <cell r="G263" t="str">
            <v>棒腿丁</v>
          </cell>
          <cell r="H263">
            <v>20</v>
          </cell>
          <cell r="I263" t="str">
            <v>洋芋原件</v>
          </cell>
          <cell r="J263">
            <v>25</v>
          </cell>
          <cell r="K263" t="str">
            <v>紅蘿蔔中丁</v>
          </cell>
          <cell r="L263">
            <v>10</v>
          </cell>
          <cell r="M263" t="str">
            <v>乾栗子</v>
          </cell>
          <cell r="N263">
            <v>3</v>
          </cell>
          <cell r="O263" t="str">
            <v>香菇原件</v>
          </cell>
          <cell r="P263">
            <v>2</v>
          </cell>
        </row>
        <row r="264">
          <cell r="C264" t="str">
            <v>栗子燒雞(2)</v>
          </cell>
          <cell r="D264">
            <v>10</v>
          </cell>
          <cell r="E264" t="str">
            <v>雞胸丁</v>
          </cell>
          <cell r="F264">
            <v>45</v>
          </cell>
          <cell r="G264" t="str">
            <v>棒腿丁</v>
          </cell>
          <cell r="H264">
            <v>20</v>
          </cell>
          <cell r="I264" t="str">
            <v>鮮筍丁</v>
          </cell>
          <cell r="J264">
            <v>15</v>
          </cell>
          <cell r="K264" t="str">
            <v>紅卜</v>
          </cell>
          <cell r="L264">
            <v>10</v>
          </cell>
          <cell r="M264" t="str">
            <v>乾栗子</v>
          </cell>
          <cell r="N264">
            <v>3</v>
          </cell>
          <cell r="O264" t="str">
            <v>濕香菇</v>
          </cell>
          <cell r="P264">
            <v>2</v>
          </cell>
          <cell r="Q264" t="str">
            <v>薑片</v>
          </cell>
          <cell r="R264">
            <v>0.3</v>
          </cell>
          <cell r="S264" t="str">
            <v>薑絲</v>
          </cell>
          <cell r="U264" t="str">
            <v>蔥花</v>
          </cell>
        </row>
        <row r="265">
          <cell r="C265" t="str">
            <v>栗子燒雞(3)</v>
          </cell>
          <cell r="D265">
            <v>6</v>
          </cell>
          <cell r="E265" t="str">
            <v>雞胸丁</v>
          </cell>
          <cell r="F265">
            <v>45</v>
          </cell>
          <cell r="G265" t="str">
            <v>棒腿丁</v>
          </cell>
          <cell r="H265">
            <v>20</v>
          </cell>
          <cell r="I265" t="str">
            <v>洋芋原件</v>
          </cell>
          <cell r="J265">
            <v>22</v>
          </cell>
          <cell r="K265" t="str">
            <v>西芹</v>
          </cell>
          <cell r="L265">
            <v>5</v>
          </cell>
          <cell r="M265" t="str">
            <v>乾栗子</v>
          </cell>
          <cell r="N265">
            <v>3</v>
          </cell>
          <cell r="O265" t="str">
            <v>薑片</v>
          </cell>
          <cell r="P265">
            <v>0.3</v>
          </cell>
        </row>
        <row r="266">
          <cell r="C266" t="str">
            <v>咖哩百頁</v>
          </cell>
          <cell r="D266">
            <v>6</v>
          </cell>
          <cell r="E266" t="str">
            <v>非基改百頁豆腐</v>
          </cell>
          <cell r="F266">
            <v>50</v>
          </cell>
          <cell r="G266" t="str">
            <v>洋芋原件</v>
          </cell>
          <cell r="H266">
            <v>30</v>
          </cell>
          <cell r="I266" t="str">
            <v>柳松菇</v>
          </cell>
          <cell r="J266">
            <v>10</v>
          </cell>
          <cell r="K266" t="str">
            <v>綠花椰(切)</v>
          </cell>
          <cell r="L266">
            <v>20</v>
          </cell>
          <cell r="M266" t="str">
            <v>生鮮玉米筍</v>
          </cell>
          <cell r="N266">
            <v>5</v>
          </cell>
          <cell r="O266" t="str">
            <v>咖哩粉</v>
          </cell>
          <cell r="P266">
            <v>0.5</v>
          </cell>
        </row>
        <row r="267">
          <cell r="C267" t="str">
            <v>叻沙雞丁</v>
          </cell>
          <cell r="D267">
            <v>12</v>
          </cell>
          <cell r="E267" t="str">
            <v>雞胸丁</v>
          </cell>
          <cell r="F267">
            <v>45</v>
          </cell>
          <cell r="G267" t="str">
            <v>棒腿丁</v>
          </cell>
          <cell r="H267">
            <v>20</v>
          </cell>
          <cell r="I267" t="str">
            <v>洋芋原件</v>
          </cell>
          <cell r="J267">
            <v>30</v>
          </cell>
          <cell r="K267" t="str">
            <v>紅蘿蔔中丁</v>
          </cell>
          <cell r="L267">
            <v>10</v>
          </cell>
          <cell r="M267" t="str">
            <v>剝皮洋蔥原件</v>
          </cell>
          <cell r="N267">
            <v>10</v>
          </cell>
          <cell r="O267" t="str">
            <v>咖哩粉</v>
          </cell>
          <cell r="P267">
            <v>1.5</v>
          </cell>
          <cell r="Q267" t="str">
            <v>薑黃粉</v>
          </cell>
          <cell r="R267">
            <v>0.25</v>
          </cell>
          <cell r="S267" t="str">
            <v>椰漿</v>
          </cell>
          <cell r="T267">
            <v>1.5</v>
          </cell>
        </row>
        <row r="268">
          <cell r="C268" t="str">
            <v>奶香咖哩雞</v>
          </cell>
          <cell r="D268">
            <v>8</v>
          </cell>
          <cell r="E268" t="str">
            <v>雞胸丁</v>
          </cell>
          <cell r="F268">
            <v>45</v>
          </cell>
          <cell r="G268" t="str">
            <v>棒腿丁</v>
          </cell>
          <cell r="H268">
            <v>20</v>
          </cell>
          <cell r="I268" t="str">
            <v>洋芋原件</v>
          </cell>
          <cell r="J268">
            <v>30</v>
          </cell>
          <cell r="K268" t="str">
            <v>紅蘿蔔中丁</v>
          </cell>
          <cell r="L268">
            <v>12</v>
          </cell>
          <cell r="M268" t="str">
            <v>剝皮洋蔥原件</v>
          </cell>
          <cell r="N268">
            <v>8</v>
          </cell>
          <cell r="O268" t="str">
            <v>咖哩粉</v>
          </cell>
          <cell r="P268">
            <v>0.8</v>
          </cell>
          <cell r="Q268" t="str">
            <v>奶油</v>
          </cell>
          <cell r="R268">
            <v>2</v>
          </cell>
          <cell r="S268" t="str">
            <v>奶粉</v>
          </cell>
          <cell r="T268">
            <v>5</v>
          </cell>
        </row>
        <row r="269">
          <cell r="C269" t="str">
            <v>葡國雞</v>
          </cell>
          <cell r="D269">
            <v>8</v>
          </cell>
          <cell r="E269" t="str">
            <v>雞胸丁</v>
          </cell>
          <cell r="F269">
            <v>45</v>
          </cell>
          <cell r="G269" t="str">
            <v>棒腿丁</v>
          </cell>
          <cell r="H269">
            <v>20</v>
          </cell>
          <cell r="I269" t="str">
            <v>洋芋原件</v>
          </cell>
          <cell r="J269">
            <v>27</v>
          </cell>
          <cell r="K269" t="str">
            <v>紅蘿蔔中丁</v>
          </cell>
          <cell r="L269">
            <v>10</v>
          </cell>
          <cell r="M269" t="str">
            <v>剝皮洋蔥原件</v>
          </cell>
          <cell r="N269">
            <v>5</v>
          </cell>
          <cell r="O269" t="str">
            <v>咖哩粉</v>
          </cell>
          <cell r="P269">
            <v>1.5</v>
          </cell>
          <cell r="Q269" t="str">
            <v>椰漿</v>
          </cell>
          <cell r="R269">
            <v>1</v>
          </cell>
          <cell r="S269" t="str">
            <v>薑黃粉</v>
          </cell>
          <cell r="T269">
            <v>0.2</v>
          </cell>
        </row>
        <row r="270">
          <cell r="C270" t="str">
            <v>洋芋雞丁</v>
          </cell>
          <cell r="D270">
            <v>6</v>
          </cell>
          <cell r="E270" t="str">
            <v>雞胸丁</v>
          </cell>
          <cell r="F270">
            <v>45</v>
          </cell>
          <cell r="G270" t="str">
            <v>棒腿丁</v>
          </cell>
          <cell r="H270">
            <v>20</v>
          </cell>
          <cell r="I270" t="str">
            <v>洋芋原件</v>
          </cell>
          <cell r="J270">
            <v>15</v>
          </cell>
          <cell r="K270" t="str">
            <v>紅卜</v>
          </cell>
          <cell r="L270">
            <v>10</v>
          </cell>
          <cell r="M270" t="str">
            <v>西芹</v>
          </cell>
          <cell r="N270">
            <v>5</v>
          </cell>
          <cell r="O270" t="str">
            <v>柴魚片</v>
          </cell>
          <cell r="P270">
            <v>0.2</v>
          </cell>
        </row>
        <row r="271">
          <cell r="C271" t="str">
            <v>安東燉雞</v>
          </cell>
          <cell r="D271">
            <v>10</v>
          </cell>
          <cell r="E271" t="str">
            <v>雞胸丁</v>
          </cell>
          <cell r="F271">
            <v>45</v>
          </cell>
          <cell r="G271" t="str">
            <v>棒腿丁</v>
          </cell>
          <cell r="H271">
            <v>20</v>
          </cell>
          <cell r="I271" t="str">
            <v>洋芋原件</v>
          </cell>
          <cell r="J271">
            <v>30</v>
          </cell>
          <cell r="K271" t="str">
            <v>紅卜</v>
          </cell>
          <cell r="L271">
            <v>12</v>
          </cell>
          <cell r="M271" t="str">
            <v>杏鮑頭</v>
          </cell>
          <cell r="N271">
            <v>3</v>
          </cell>
          <cell r="O271" t="str">
            <v>蔥</v>
          </cell>
          <cell r="P271">
            <v>1</v>
          </cell>
          <cell r="Q271" t="str">
            <v>白芝麻</v>
          </cell>
          <cell r="R271">
            <v>0.5</v>
          </cell>
          <cell r="S271" t="str">
            <v>味霖</v>
          </cell>
          <cell r="U271" t="str">
            <v>蠔油</v>
          </cell>
        </row>
        <row r="272">
          <cell r="C272" t="str">
            <v>芋頭雞丁</v>
          </cell>
          <cell r="D272">
            <v>6</v>
          </cell>
          <cell r="E272" t="str">
            <v>雞胸丁</v>
          </cell>
          <cell r="F272">
            <v>45</v>
          </cell>
          <cell r="G272" t="str">
            <v>棒腿丁</v>
          </cell>
          <cell r="H272">
            <v>20</v>
          </cell>
          <cell r="I272" t="str">
            <v>芋頭</v>
          </cell>
          <cell r="J272">
            <v>21</v>
          </cell>
          <cell r="K272" t="str">
            <v>紅卜</v>
          </cell>
          <cell r="L272">
            <v>10</v>
          </cell>
        </row>
        <row r="273">
          <cell r="C273" t="str">
            <v>南瓜燉雞</v>
          </cell>
          <cell r="D273">
            <v>7</v>
          </cell>
          <cell r="E273" t="str">
            <v>雞胸丁</v>
          </cell>
          <cell r="F273">
            <v>45</v>
          </cell>
          <cell r="G273" t="str">
            <v>棒腿丁</v>
          </cell>
          <cell r="H273">
            <v>20</v>
          </cell>
          <cell r="I273" t="str">
            <v>南瓜原件</v>
          </cell>
          <cell r="J273">
            <v>35</v>
          </cell>
          <cell r="K273" t="str">
            <v>剝皮洋蔥原件</v>
          </cell>
          <cell r="L273">
            <v>10</v>
          </cell>
          <cell r="M273" t="str">
            <v>香菇原件</v>
          </cell>
          <cell r="N273">
            <v>5</v>
          </cell>
          <cell r="O273" t="str">
            <v>柴魚片</v>
          </cell>
          <cell r="P273">
            <v>0.2</v>
          </cell>
        </row>
        <row r="274">
          <cell r="C274" t="str">
            <v>雙椒炒嫩雞</v>
          </cell>
          <cell r="D274">
            <v>8</v>
          </cell>
          <cell r="E274" t="str">
            <v>雞胸丁</v>
          </cell>
          <cell r="F274">
            <v>45</v>
          </cell>
          <cell r="G274" t="str">
            <v>棒腿丁</v>
          </cell>
          <cell r="H274">
            <v>20</v>
          </cell>
          <cell r="I274" t="str">
            <v>剝皮洋蔥</v>
          </cell>
          <cell r="J274">
            <v>32</v>
          </cell>
          <cell r="K274" t="str">
            <v>豌豆夾(剝好)</v>
          </cell>
          <cell r="L274">
            <v>5</v>
          </cell>
          <cell r="M274" t="str">
            <v>紅椒</v>
          </cell>
          <cell r="N274">
            <v>5</v>
          </cell>
          <cell r="O274" t="str">
            <v>黃椒</v>
          </cell>
          <cell r="P274">
            <v>5</v>
          </cell>
          <cell r="Q274" t="str">
            <v>月桂葉</v>
          </cell>
          <cell r="R274">
            <v>0.2</v>
          </cell>
          <cell r="S274" t="str">
            <v>普羅旺斯香料</v>
          </cell>
          <cell r="T274">
            <v>0.2</v>
          </cell>
        </row>
        <row r="275">
          <cell r="C275" t="str">
            <v>黑胡椒雞丁</v>
          </cell>
          <cell r="D275">
            <v>6</v>
          </cell>
          <cell r="E275" t="str">
            <v>雞胸丁</v>
          </cell>
          <cell r="F275">
            <v>45</v>
          </cell>
          <cell r="G275" t="str">
            <v>棒腿丁</v>
          </cell>
          <cell r="H275">
            <v>20</v>
          </cell>
          <cell r="I275" t="str">
            <v>豆薯中丁</v>
          </cell>
          <cell r="J275">
            <v>25</v>
          </cell>
          <cell r="K275" t="str">
            <v>剝皮洋蔥原件</v>
          </cell>
          <cell r="L275">
            <v>10</v>
          </cell>
          <cell r="M275" t="str">
            <v>黑胡椒粒</v>
          </cell>
          <cell r="N275">
            <v>0.1</v>
          </cell>
        </row>
        <row r="276">
          <cell r="C276" t="str">
            <v>西芹雞丁</v>
          </cell>
          <cell r="D276">
            <v>6</v>
          </cell>
          <cell r="E276" t="str">
            <v>雞胸丁</v>
          </cell>
          <cell r="F276">
            <v>45</v>
          </cell>
          <cell r="G276" t="str">
            <v>棒腿丁</v>
          </cell>
          <cell r="H276">
            <v>20</v>
          </cell>
          <cell r="I276" t="str">
            <v>一公分西芹段</v>
          </cell>
          <cell r="J276">
            <v>10</v>
          </cell>
          <cell r="K276" t="str">
            <v>紅蘿蔔中丁</v>
          </cell>
          <cell r="L276">
            <v>10</v>
          </cell>
          <cell r="M276" t="str">
            <v>剝皮洋蔥原件</v>
          </cell>
          <cell r="N276">
            <v>3</v>
          </cell>
        </row>
        <row r="277">
          <cell r="C277" t="str">
            <v>西芹雞丁(2)</v>
          </cell>
          <cell r="D277">
            <v>5</v>
          </cell>
          <cell r="E277" t="str">
            <v>雞胸丁</v>
          </cell>
          <cell r="F277">
            <v>45</v>
          </cell>
          <cell r="G277" t="str">
            <v>棒腿丁</v>
          </cell>
          <cell r="H277">
            <v>20</v>
          </cell>
          <cell r="I277" t="str">
            <v>鮮筍丁</v>
          </cell>
          <cell r="J277">
            <v>16</v>
          </cell>
          <cell r="K277" t="str">
            <v>西芹</v>
          </cell>
          <cell r="L277">
            <v>10</v>
          </cell>
        </row>
        <row r="278">
          <cell r="C278" t="str">
            <v>洋蔥菇菇雞</v>
          </cell>
          <cell r="D278">
            <v>6</v>
          </cell>
          <cell r="E278" t="str">
            <v>雞胸丁</v>
          </cell>
          <cell r="F278">
            <v>45</v>
          </cell>
          <cell r="G278" t="str">
            <v>棒腿丁</v>
          </cell>
          <cell r="H278">
            <v>20</v>
          </cell>
          <cell r="I278" t="str">
            <v>剝皮洋蔥原件</v>
          </cell>
          <cell r="J278">
            <v>25</v>
          </cell>
          <cell r="K278" t="str">
            <v>杏鮑菇原件</v>
          </cell>
          <cell r="L278">
            <v>17</v>
          </cell>
          <cell r="M278" t="str">
            <v>香菇原件</v>
          </cell>
          <cell r="N278">
            <v>5</v>
          </cell>
          <cell r="O278" t="str">
            <v>紅蘿蔔片丁</v>
          </cell>
          <cell r="P278">
            <v>7</v>
          </cell>
        </row>
        <row r="279">
          <cell r="C279" t="str">
            <v>腰果雞丁</v>
          </cell>
          <cell r="D279">
            <v>6</v>
          </cell>
          <cell r="E279" t="str">
            <v>雞胸丁</v>
          </cell>
          <cell r="F279">
            <v>45</v>
          </cell>
          <cell r="G279" t="str">
            <v>棒腿丁</v>
          </cell>
          <cell r="H279">
            <v>20</v>
          </cell>
          <cell r="I279" t="str">
            <v>豆薯片丁</v>
          </cell>
          <cell r="J279">
            <v>20</v>
          </cell>
          <cell r="K279" t="str">
            <v>一公分西芹段</v>
          </cell>
          <cell r="L279">
            <v>8</v>
          </cell>
          <cell r="M279" t="str">
            <v>剝皮洋蔥原件</v>
          </cell>
          <cell r="N279">
            <v>10</v>
          </cell>
          <cell r="O279" t="str">
            <v>生腰果</v>
          </cell>
          <cell r="P279">
            <v>1.4</v>
          </cell>
        </row>
        <row r="280">
          <cell r="C280" t="str">
            <v>沙茶雞丁</v>
          </cell>
          <cell r="D280">
            <v>5</v>
          </cell>
          <cell r="E280" t="str">
            <v>雞胸丁</v>
          </cell>
          <cell r="F280">
            <v>45</v>
          </cell>
          <cell r="G280" t="str">
            <v>棒腿丁</v>
          </cell>
          <cell r="H280">
            <v>20</v>
          </cell>
          <cell r="I280" t="str">
            <v>非基改豆干片</v>
          </cell>
          <cell r="J280">
            <v>20</v>
          </cell>
          <cell r="K280" t="str">
            <v>剝皮洋蔥原件</v>
          </cell>
          <cell r="L280">
            <v>10</v>
          </cell>
          <cell r="M280" t="str">
            <v>紅椒小丁</v>
          </cell>
          <cell r="N280">
            <v>4</v>
          </cell>
          <cell r="O280" t="str">
            <v>沙茶醬</v>
          </cell>
          <cell r="P280">
            <v>5</v>
          </cell>
        </row>
        <row r="281">
          <cell r="C281" t="str">
            <v>千金雞</v>
          </cell>
          <cell r="D281">
            <v>8</v>
          </cell>
          <cell r="E281" t="str">
            <v>雞胸丁</v>
          </cell>
          <cell r="F281">
            <v>45</v>
          </cell>
          <cell r="G281" t="str">
            <v>棒腿丁</v>
          </cell>
          <cell r="H281">
            <v>20</v>
          </cell>
          <cell r="I281" t="str">
            <v>鮮筍丁</v>
          </cell>
          <cell r="J281">
            <v>10</v>
          </cell>
          <cell r="K281" t="str">
            <v>紅卜</v>
          </cell>
          <cell r="L281">
            <v>10</v>
          </cell>
          <cell r="M281" t="str">
            <v>濕木耳</v>
          </cell>
          <cell r="N281">
            <v>2.5</v>
          </cell>
          <cell r="O281" t="str">
            <v>濕香菇</v>
          </cell>
          <cell r="P281">
            <v>2.5</v>
          </cell>
          <cell r="Q281" t="str">
            <v>薑片</v>
          </cell>
          <cell r="R281">
            <v>1</v>
          </cell>
        </row>
        <row r="282">
          <cell r="C282" t="str">
            <v>素鹽水雞</v>
          </cell>
          <cell r="D282">
            <v>6</v>
          </cell>
          <cell r="E282" t="str">
            <v>非基改百頁豆腐</v>
          </cell>
          <cell r="F282">
            <v>40</v>
          </cell>
          <cell r="G282" t="str">
            <v>乾川耳</v>
          </cell>
          <cell r="H282">
            <v>5</v>
          </cell>
          <cell r="I282" t="str">
            <v>竹筍片</v>
          </cell>
          <cell r="J282">
            <v>10</v>
          </cell>
          <cell r="K282" t="str">
            <v>生鮮玉米筍</v>
          </cell>
          <cell r="L282">
            <v>10</v>
          </cell>
          <cell r="M282" t="str">
            <v>杏鮑菇原件</v>
          </cell>
          <cell r="N282">
            <v>20</v>
          </cell>
          <cell r="O282" t="str">
            <v>小黃瓜薄片</v>
          </cell>
          <cell r="P282">
            <v>10</v>
          </cell>
        </row>
        <row r="283">
          <cell r="C283" t="str">
            <v>油燜冬筍</v>
          </cell>
          <cell r="D283">
            <v>4</v>
          </cell>
          <cell r="E283" t="str">
            <v>竹筍中丁</v>
          </cell>
          <cell r="F283">
            <v>60</v>
          </cell>
          <cell r="G283" t="str">
            <v>紅椒中丁</v>
          </cell>
          <cell r="H283">
            <v>10</v>
          </cell>
          <cell r="I283" t="str">
            <v>杏鮑菇原件</v>
          </cell>
          <cell r="J283">
            <v>5</v>
          </cell>
          <cell r="K283" t="str">
            <v>鴻喜菇</v>
          </cell>
          <cell r="L283">
            <v>5</v>
          </cell>
        </row>
        <row r="284">
          <cell r="C284" t="str">
            <v>香茅雞</v>
          </cell>
          <cell r="D284">
            <v>10</v>
          </cell>
          <cell r="E284" t="str">
            <v>雞胸丁</v>
          </cell>
          <cell r="F284">
            <v>45</v>
          </cell>
          <cell r="G284" t="str">
            <v>棒腿丁</v>
          </cell>
          <cell r="H284">
            <v>20</v>
          </cell>
          <cell r="I284" t="str">
            <v>西芹</v>
          </cell>
          <cell r="J284">
            <v>10</v>
          </cell>
          <cell r="K284" t="str">
            <v>紅卜</v>
          </cell>
          <cell r="L284">
            <v>10</v>
          </cell>
          <cell r="M284" t="str">
            <v>剝皮洋蔥</v>
          </cell>
          <cell r="N284">
            <v>3</v>
          </cell>
          <cell r="O284" t="str">
            <v>魚露</v>
          </cell>
          <cell r="P284">
            <v>1</v>
          </cell>
          <cell r="Q284" t="str">
            <v>薑絲頭</v>
          </cell>
          <cell r="R284">
            <v>0.3</v>
          </cell>
          <cell r="S284" t="str">
            <v>檸檬汁</v>
          </cell>
          <cell r="T284">
            <v>0.5</v>
          </cell>
          <cell r="U284" t="str">
            <v>香茅粉</v>
          </cell>
        </row>
        <row r="285">
          <cell r="C285" t="str">
            <v>糖醋雞丁</v>
          </cell>
          <cell r="D285">
            <v>9</v>
          </cell>
          <cell r="E285" t="str">
            <v>雞胸丁</v>
          </cell>
          <cell r="F285">
            <v>45</v>
          </cell>
          <cell r="G285" t="str">
            <v>棒腿丁</v>
          </cell>
          <cell r="H285">
            <v>20</v>
          </cell>
          <cell r="I285" t="str">
            <v>一公分西芹段</v>
          </cell>
          <cell r="J285">
            <v>15</v>
          </cell>
          <cell r="K285" t="str">
            <v>剝皮洋蔥原件</v>
          </cell>
          <cell r="L285">
            <v>5</v>
          </cell>
          <cell r="M285" t="str">
            <v>紅椒小丁</v>
          </cell>
          <cell r="N285">
            <v>1.5</v>
          </cell>
          <cell r="O285" t="str">
            <v>黃椒小丁</v>
          </cell>
          <cell r="P285">
            <v>1.5</v>
          </cell>
          <cell r="Q285" t="str">
            <v>鳳梨中丁</v>
          </cell>
          <cell r="R285">
            <v>3</v>
          </cell>
          <cell r="S285" t="str">
            <v>番茄醬</v>
          </cell>
          <cell r="T285">
            <v>1.2</v>
          </cell>
        </row>
        <row r="286">
          <cell r="C286" t="str">
            <v>糖醋雞丁(2)</v>
          </cell>
          <cell r="D286">
            <v>4</v>
          </cell>
          <cell r="E286" t="str">
            <v>雞胸丁</v>
          </cell>
          <cell r="F286">
            <v>75</v>
          </cell>
          <cell r="G286" t="str">
            <v>番茄醬</v>
          </cell>
          <cell r="H286">
            <v>4</v>
          </cell>
          <cell r="I286" t="str">
            <v>白醋</v>
          </cell>
          <cell r="J286">
            <v>1</v>
          </cell>
          <cell r="K286" t="str">
            <v>白芝麻</v>
          </cell>
          <cell r="L286">
            <v>0.1</v>
          </cell>
          <cell r="M286" t="str">
            <v>鳳梨中丁</v>
          </cell>
          <cell r="N286">
            <v>3</v>
          </cell>
        </row>
        <row r="287">
          <cell r="C287" t="str">
            <v>糖醋雞丁(3)</v>
          </cell>
          <cell r="D287">
            <v>8</v>
          </cell>
          <cell r="E287" t="str">
            <v>雞胸丁</v>
          </cell>
          <cell r="F287">
            <v>45</v>
          </cell>
          <cell r="G287" t="str">
            <v>棒腿丁</v>
          </cell>
          <cell r="H287">
            <v>20</v>
          </cell>
          <cell r="I287" t="str">
            <v>鳳梨中丁</v>
          </cell>
          <cell r="J287">
            <v>10</v>
          </cell>
          <cell r="K287" t="str">
            <v>紅椒小丁</v>
          </cell>
          <cell r="L287">
            <v>5</v>
          </cell>
          <cell r="M287" t="str">
            <v>剝皮洋蔥原件</v>
          </cell>
          <cell r="N287">
            <v>20</v>
          </cell>
          <cell r="O287" t="str">
            <v>杏鮑菇原件</v>
          </cell>
          <cell r="P287">
            <v>10</v>
          </cell>
          <cell r="Q287" t="str">
            <v>番茄醬</v>
          </cell>
          <cell r="R287">
            <v>9</v>
          </cell>
        </row>
        <row r="288">
          <cell r="C288" t="str">
            <v>鳳梨雞片</v>
          </cell>
          <cell r="D288">
            <v>7</v>
          </cell>
          <cell r="E288" t="str">
            <v>雞胸丁</v>
          </cell>
          <cell r="F288">
            <v>45</v>
          </cell>
          <cell r="G288" t="str">
            <v>棒腿丁</v>
          </cell>
          <cell r="H288">
            <v>20</v>
          </cell>
          <cell r="I288" t="str">
            <v>地瓜原件</v>
          </cell>
          <cell r="J288">
            <v>12</v>
          </cell>
          <cell r="K288" t="str">
            <v>剝皮洋蔥</v>
          </cell>
          <cell r="L288">
            <v>11</v>
          </cell>
          <cell r="M288" t="str">
            <v>紅卜</v>
          </cell>
          <cell r="N288">
            <v>10</v>
          </cell>
          <cell r="O288" t="str">
            <v>青椒</v>
          </cell>
          <cell r="P288">
            <v>3</v>
          </cell>
          <cell r="Q288" t="str">
            <v>鳳梨罐</v>
          </cell>
          <cell r="R288">
            <v>3</v>
          </cell>
          <cell r="S288" t="str">
            <v>番茄醬</v>
          </cell>
          <cell r="T288">
            <v>2.4</v>
          </cell>
        </row>
        <row r="289">
          <cell r="C289" t="str">
            <v>蒜頭雞</v>
          </cell>
          <cell r="D289">
            <v>6</v>
          </cell>
          <cell r="E289" t="str">
            <v>雞胸丁</v>
          </cell>
          <cell r="F289">
            <v>45</v>
          </cell>
          <cell r="G289" t="str">
            <v>棒腿丁</v>
          </cell>
          <cell r="H289">
            <v>20</v>
          </cell>
          <cell r="I289" t="str">
            <v>白山藥中丁</v>
          </cell>
          <cell r="J289">
            <v>30</v>
          </cell>
          <cell r="K289" t="str">
            <v>杏鮑菇原件</v>
          </cell>
          <cell r="L289">
            <v>8</v>
          </cell>
          <cell r="M289" t="str">
            <v>蒜頭粒</v>
          </cell>
          <cell r="N289">
            <v>2.5</v>
          </cell>
          <cell r="O289" t="str">
            <v>紅棗</v>
          </cell>
          <cell r="P289">
            <v>0.5</v>
          </cell>
        </row>
        <row r="290">
          <cell r="C290" t="str">
            <v>蘿蔔燒雞</v>
          </cell>
          <cell r="D290">
            <v>4</v>
          </cell>
          <cell r="E290" t="str">
            <v>雞胸丁</v>
          </cell>
          <cell r="F290">
            <v>45</v>
          </cell>
          <cell r="G290" t="str">
            <v>棒腿丁</v>
          </cell>
          <cell r="H290">
            <v>20</v>
          </cell>
          <cell r="I290" t="str">
            <v>白蘿蔔中丁</v>
          </cell>
          <cell r="J290">
            <v>25</v>
          </cell>
          <cell r="K290" t="str">
            <v>紅蘿蔔中丁</v>
          </cell>
          <cell r="L290">
            <v>7</v>
          </cell>
        </row>
        <row r="291">
          <cell r="C291" t="str">
            <v>黃瓜燒雞</v>
          </cell>
          <cell r="D291">
            <v>6</v>
          </cell>
          <cell r="E291" t="str">
            <v>雞胸丁</v>
          </cell>
          <cell r="F291">
            <v>45</v>
          </cell>
          <cell r="G291" t="str">
            <v>棒腿丁</v>
          </cell>
          <cell r="H291">
            <v>20</v>
          </cell>
          <cell r="I291" t="str">
            <v>大黃瓜片</v>
          </cell>
          <cell r="J291">
            <v>25</v>
          </cell>
          <cell r="K291" t="str">
            <v>紅蘿蔔片丁</v>
          </cell>
          <cell r="L291">
            <v>10</v>
          </cell>
          <cell r="M291" t="str">
            <v>乾木耳</v>
          </cell>
          <cell r="N291">
            <v>0.3</v>
          </cell>
          <cell r="O291" t="str">
            <v>生鮮玉米筍</v>
          </cell>
          <cell r="P291">
            <v>7</v>
          </cell>
        </row>
        <row r="292">
          <cell r="C292" t="str">
            <v>香菇雞</v>
          </cell>
          <cell r="D292">
            <v>5</v>
          </cell>
          <cell r="E292" t="str">
            <v>雞胸丁</v>
          </cell>
          <cell r="F292">
            <v>45</v>
          </cell>
          <cell r="G292" t="str">
            <v>棒腿丁</v>
          </cell>
          <cell r="H292">
            <v>20</v>
          </cell>
          <cell r="I292" t="str">
            <v>白蘿蔔中丁</v>
          </cell>
          <cell r="J292">
            <v>30</v>
          </cell>
          <cell r="K292" t="str">
            <v>香菇原件</v>
          </cell>
          <cell r="L292">
            <v>6.5</v>
          </cell>
          <cell r="M292" t="str">
            <v>薑片</v>
          </cell>
          <cell r="N292">
            <v>0.3</v>
          </cell>
        </row>
        <row r="293">
          <cell r="C293" t="str">
            <v>沙茶鮑菇雞</v>
          </cell>
          <cell r="D293">
            <v>7</v>
          </cell>
          <cell r="E293" t="str">
            <v>雞胸丁</v>
          </cell>
          <cell r="F293">
            <v>45</v>
          </cell>
          <cell r="G293" t="str">
            <v>棒腿丁</v>
          </cell>
          <cell r="H293">
            <v>20</v>
          </cell>
          <cell r="I293" t="str">
            <v>杏鮑菇原件</v>
          </cell>
          <cell r="J293">
            <v>20</v>
          </cell>
          <cell r="K293" t="str">
            <v>一公分西芹段</v>
          </cell>
          <cell r="L293">
            <v>5</v>
          </cell>
          <cell r="M293" t="str">
            <v>剝皮洋蔥原件</v>
          </cell>
          <cell r="N293">
            <v>10</v>
          </cell>
          <cell r="O293" t="str">
            <v>紅蘿蔔片丁</v>
          </cell>
          <cell r="P293">
            <v>7</v>
          </cell>
          <cell r="Q293" t="str">
            <v>沙茶醬</v>
          </cell>
          <cell r="R293">
            <v>3</v>
          </cell>
        </row>
        <row r="294">
          <cell r="C294" t="str">
            <v>宮保雞丁</v>
          </cell>
          <cell r="D294">
            <v>5</v>
          </cell>
          <cell r="E294" t="str">
            <v>雞胸丁</v>
          </cell>
          <cell r="F294">
            <v>50</v>
          </cell>
          <cell r="G294" t="str">
            <v>非基改1/4豆干</v>
          </cell>
          <cell r="H294">
            <v>30</v>
          </cell>
          <cell r="I294" t="str">
            <v>剝皮洋蔥原件</v>
          </cell>
          <cell r="J294">
            <v>5</v>
          </cell>
          <cell r="K294" t="str">
            <v>蒜味花生</v>
          </cell>
          <cell r="L294">
            <v>3</v>
          </cell>
          <cell r="M294" t="str">
            <v>花椒粒</v>
          </cell>
          <cell r="N294">
            <v>0.2</v>
          </cell>
        </row>
        <row r="295">
          <cell r="C295" t="str">
            <v>宮保雞丁(2)</v>
          </cell>
          <cell r="D295">
            <v>7</v>
          </cell>
          <cell r="E295" t="str">
            <v>雞胸丁</v>
          </cell>
          <cell r="F295">
            <v>45</v>
          </cell>
          <cell r="G295" t="str">
            <v>棒腿丁</v>
          </cell>
          <cell r="H295">
            <v>20</v>
          </cell>
          <cell r="I295" t="str">
            <v>地瓜原件</v>
          </cell>
          <cell r="J295">
            <v>30</v>
          </cell>
          <cell r="K295" t="str">
            <v>剝皮洋蔥</v>
          </cell>
          <cell r="L295">
            <v>5</v>
          </cell>
          <cell r="M295" t="str">
            <v>油花生</v>
          </cell>
          <cell r="N295">
            <v>1.5</v>
          </cell>
          <cell r="O295" t="str">
            <v>乾辣椒</v>
          </cell>
          <cell r="Q295" t="str">
            <v>花椒粒</v>
          </cell>
        </row>
        <row r="296">
          <cell r="C296" t="str">
            <v>三杯雞</v>
          </cell>
          <cell r="D296">
            <v>6</v>
          </cell>
          <cell r="E296" t="str">
            <v>雞胸丁</v>
          </cell>
          <cell r="F296">
            <v>45</v>
          </cell>
          <cell r="G296" t="str">
            <v>棒腿丁</v>
          </cell>
          <cell r="H296">
            <v>20</v>
          </cell>
          <cell r="I296" t="str">
            <v>CAS米血糕丁</v>
          </cell>
          <cell r="J296">
            <v>22</v>
          </cell>
          <cell r="K296" t="str">
            <v>九層塔</v>
          </cell>
          <cell r="L296">
            <v>2</v>
          </cell>
          <cell r="M296" t="str">
            <v>薑片</v>
          </cell>
          <cell r="N296">
            <v>0.2</v>
          </cell>
          <cell r="O296" t="str">
            <v>蒜頭粒</v>
          </cell>
          <cell r="P296">
            <v>1</v>
          </cell>
          <cell r="Q296" t="str">
            <v>黑麻油</v>
          </cell>
          <cell r="R296">
            <v>1</v>
          </cell>
        </row>
        <row r="297">
          <cell r="C297" t="str">
            <v>紫蘇三杯雞</v>
          </cell>
          <cell r="D297">
            <v>9</v>
          </cell>
          <cell r="E297" t="str">
            <v>雞胸丁</v>
          </cell>
          <cell r="F297">
            <v>45</v>
          </cell>
          <cell r="G297" t="str">
            <v>棒腿丁</v>
          </cell>
          <cell r="H297">
            <v>20</v>
          </cell>
          <cell r="I297" t="str">
            <v>1/4豆干</v>
          </cell>
          <cell r="J297">
            <v>20</v>
          </cell>
          <cell r="K297" t="str">
            <v>九層塔</v>
          </cell>
          <cell r="L297">
            <v>2</v>
          </cell>
          <cell r="M297" t="str">
            <v>紫蘇葉</v>
          </cell>
          <cell r="N297">
            <v>1</v>
          </cell>
          <cell r="O297" t="str">
            <v>薑片</v>
          </cell>
          <cell r="P297">
            <v>1</v>
          </cell>
          <cell r="Q297" t="str">
            <v>蒜頭粒</v>
          </cell>
          <cell r="R297">
            <v>1</v>
          </cell>
          <cell r="S297" t="str">
            <v>黑麻油</v>
          </cell>
          <cell r="T297">
            <v>1</v>
          </cell>
        </row>
        <row r="298">
          <cell r="C298" t="str">
            <v>醬爆雞丁</v>
          </cell>
          <cell r="D298">
            <v>7</v>
          </cell>
          <cell r="E298" t="str">
            <v>雞胸丁</v>
          </cell>
          <cell r="F298">
            <v>45</v>
          </cell>
          <cell r="G298" t="str">
            <v>棒腿丁</v>
          </cell>
          <cell r="H298">
            <v>20</v>
          </cell>
          <cell r="I298" t="str">
            <v>非基改1/4豆干</v>
          </cell>
          <cell r="J298">
            <v>20</v>
          </cell>
          <cell r="K298" t="str">
            <v>剝皮洋蔥原件</v>
          </cell>
          <cell r="L298">
            <v>10</v>
          </cell>
          <cell r="M298" t="str">
            <v>甜麵醬(3kg/箱)</v>
          </cell>
          <cell r="N298">
            <v>1</v>
          </cell>
        </row>
        <row r="299">
          <cell r="C299" t="str">
            <v>醬爆雞丁(2)</v>
          </cell>
          <cell r="D299">
            <v>7</v>
          </cell>
          <cell r="E299" t="str">
            <v>雞胸丁</v>
          </cell>
          <cell r="F299">
            <v>45</v>
          </cell>
          <cell r="G299" t="str">
            <v>棒腿丁</v>
          </cell>
          <cell r="H299">
            <v>20</v>
          </cell>
          <cell r="I299" t="str">
            <v>小黃瓜</v>
          </cell>
          <cell r="J299">
            <v>8</v>
          </cell>
          <cell r="K299" t="str">
            <v>紅卜</v>
          </cell>
          <cell r="L299">
            <v>10</v>
          </cell>
          <cell r="M299" t="str">
            <v>剝皮洋蔥</v>
          </cell>
          <cell r="N299">
            <v>5</v>
          </cell>
          <cell r="O299" t="str">
            <v>甜麵醬(3kg/箱)</v>
          </cell>
          <cell r="P299">
            <v>1</v>
          </cell>
        </row>
        <row r="300">
          <cell r="C300" t="str">
            <v>乾蔥燒雞</v>
          </cell>
          <cell r="D300">
            <v>6</v>
          </cell>
          <cell r="E300" t="str">
            <v>雞胸丁</v>
          </cell>
          <cell r="F300">
            <v>45</v>
          </cell>
          <cell r="G300" t="str">
            <v>棒腿丁</v>
          </cell>
          <cell r="H300">
            <v>20</v>
          </cell>
          <cell r="I300" t="str">
            <v>1/4豆干</v>
          </cell>
          <cell r="J300">
            <v>22</v>
          </cell>
          <cell r="K300" t="str">
            <v>薑絲頭</v>
          </cell>
          <cell r="L300">
            <v>0.5</v>
          </cell>
          <cell r="M300" t="str">
            <v>豆豉</v>
          </cell>
          <cell r="N300">
            <v>0.5</v>
          </cell>
        </row>
        <row r="301">
          <cell r="C301" t="str">
            <v>鮑菇蠔油雞</v>
          </cell>
          <cell r="D301">
            <v>5</v>
          </cell>
          <cell r="E301" t="str">
            <v>雞胸丁</v>
          </cell>
          <cell r="F301">
            <v>45</v>
          </cell>
          <cell r="G301" t="str">
            <v>棒腿丁</v>
          </cell>
          <cell r="H301">
            <v>20</v>
          </cell>
          <cell r="I301" t="str">
            <v>紅蘿蔔中丁</v>
          </cell>
          <cell r="J301">
            <v>10</v>
          </cell>
          <cell r="K301" t="str">
            <v>杏鮑菇原件</v>
          </cell>
          <cell r="L301">
            <v>15</v>
          </cell>
          <cell r="M301" t="str">
            <v>素蠔油</v>
          </cell>
          <cell r="N301">
            <v>0.5</v>
          </cell>
        </row>
        <row r="302">
          <cell r="C302" t="str">
            <v>豆腸燒雞</v>
          </cell>
          <cell r="D302">
            <v>5</v>
          </cell>
          <cell r="E302" t="str">
            <v>雞胸丁</v>
          </cell>
          <cell r="F302">
            <v>45</v>
          </cell>
          <cell r="G302" t="str">
            <v>棒腿丁</v>
          </cell>
          <cell r="H302">
            <v>20</v>
          </cell>
          <cell r="I302" t="str">
            <v>非基改豆腸(切)</v>
          </cell>
          <cell r="J302">
            <v>20</v>
          </cell>
          <cell r="K302" t="str">
            <v>杏鮑菇原件</v>
          </cell>
          <cell r="L302">
            <v>3</v>
          </cell>
          <cell r="M302" t="str">
            <v>一公分西芹段</v>
          </cell>
          <cell r="N302">
            <v>3</v>
          </cell>
        </row>
        <row r="303">
          <cell r="C303" t="str">
            <v>紅燒雞塊</v>
          </cell>
          <cell r="D303">
            <v>6</v>
          </cell>
          <cell r="E303" t="str">
            <v>雞胸丁</v>
          </cell>
          <cell r="F303">
            <v>45</v>
          </cell>
          <cell r="G303" t="str">
            <v>棒腿丁</v>
          </cell>
          <cell r="H303">
            <v>20</v>
          </cell>
          <cell r="I303" t="str">
            <v>麵腸(切)</v>
          </cell>
          <cell r="J303">
            <v>10</v>
          </cell>
          <cell r="K303" t="str">
            <v>紅卜</v>
          </cell>
          <cell r="L303">
            <v>10</v>
          </cell>
          <cell r="M303" t="str">
            <v>小黃瓜</v>
          </cell>
          <cell r="N303">
            <v>5</v>
          </cell>
        </row>
        <row r="304">
          <cell r="C304" t="str">
            <v>鮑菇雞球</v>
          </cell>
          <cell r="D304">
            <v>8</v>
          </cell>
          <cell r="E304" t="str">
            <v>雞胸丁</v>
          </cell>
          <cell r="F304">
            <v>45</v>
          </cell>
          <cell r="G304" t="str">
            <v>棒腿丁</v>
          </cell>
          <cell r="H304">
            <v>20</v>
          </cell>
          <cell r="I304" t="str">
            <v>杏鮑菇原件</v>
          </cell>
          <cell r="J304">
            <v>22</v>
          </cell>
          <cell r="K304" t="str">
            <v>非基改1/4豆干</v>
          </cell>
          <cell r="L304">
            <v>15</v>
          </cell>
          <cell r="M304" t="str">
            <v>九層塔</v>
          </cell>
          <cell r="N304">
            <v>2</v>
          </cell>
          <cell r="O304" t="str">
            <v>薑片</v>
          </cell>
          <cell r="P304">
            <v>0.2</v>
          </cell>
          <cell r="Q304" t="str">
            <v>蒜頭粒</v>
          </cell>
          <cell r="R304">
            <v>1</v>
          </cell>
          <cell r="S304" t="str">
            <v>黑麻油</v>
          </cell>
          <cell r="T304">
            <v>1</v>
          </cell>
        </row>
        <row r="305">
          <cell r="C305" t="str">
            <v>油腐燒雞</v>
          </cell>
          <cell r="D305">
            <v>4</v>
          </cell>
          <cell r="E305" t="str">
            <v>雞胸丁</v>
          </cell>
          <cell r="F305">
            <v>45</v>
          </cell>
          <cell r="G305" t="str">
            <v>棒腿丁</v>
          </cell>
          <cell r="H305">
            <v>20</v>
          </cell>
          <cell r="I305" t="str">
            <v>非基改小四角油丁</v>
          </cell>
          <cell r="J305">
            <v>18</v>
          </cell>
          <cell r="K305" t="str">
            <v>乾海結</v>
          </cell>
          <cell r="L305">
            <v>6</v>
          </cell>
        </row>
        <row r="306">
          <cell r="C306" t="str">
            <v>玉米雞丁</v>
          </cell>
          <cell r="D306">
            <v>8</v>
          </cell>
          <cell r="E306" t="str">
            <v>雞胸丁</v>
          </cell>
          <cell r="F306">
            <v>45</v>
          </cell>
          <cell r="G306" t="str">
            <v>棒腿丁</v>
          </cell>
          <cell r="H306">
            <v>20</v>
          </cell>
          <cell r="I306" t="str">
            <v>CAS冷凍玉米粒</v>
          </cell>
          <cell r="J306">
            <v>15</v>
          </cell>
          <cell r="K306" t="str">
            <v>紅蘿蔔中丁</v>
          </cell>
          <cell r="L306">
            <v>10</v>
          </cell>
          <cell r="M306" t="str">
            <v>豆薯中丁</v>
          </cell>
          <cell r="N306">
            <v>25</v>
          </cell>
          <cell r="O306" t="str">
            <v>CAS冷凍毛豆仁</v>
          </cell>
          <cell r="P306">
            <v>3</v>
          </cell>
        </row>
        <row r="307">
          <cell r="C307" t="str">
            <v>奶油黃金雞</v>
          </cell>
          <cell r="D307">
            <v>8</v>
          </cell>
          <cell r="E307" t="str">
            <v>雞胸丁</v>
          </cell>
          <cell r="F307">
            <v>45</v>
          </cell>
          <cell r="G307" t="str">
            <v>棒腿丁</v>
          </cell>
          <cell r="H307">
            <v>20</v>
          </cell>
          <cell r="I307" t="str">
            <v>玉米粒</v>
          </cell>
          <cell r="J307">
            <v>20</v>
          </cell>
          <cell r="K307" t="str">
            <v>洋芋原件</v>
          </cell>
          <cell r="L307">
            <v>10</v>
          </cell>
          <cell r="M307" t="str">
            <v>小黃瓜</v>
          </cell>
          <cell r="N307">
            <v>5</v>
          </cell>
          <cell r="O307" t="str">
            <v>火腿片</v>
          </cell>
          <cell r="P307">
            <v>1</v>
          </cell>
          <cell r="Q307" t="str">
            <v>奶油</v>
          </cell>
        </row>
        <row r="308">
          <cell r="C308" t="str">
            <v>碎米雞丁</v>
          </cell>
          <cell r="D308">
            <v>11</v>
          </cell>
          <cell r="E308" t="str">
            <v>雞胸丁</v>
          </cell>
          <cell r="F308">
            <v>45</v>
          </cell>
          <cell r="G308" t="str">
            <v>棒腿丁</v>
          </cell>
          <cell r="H308">
            <v>20</v>
          </cell>
          <cell r="I308" t="str">
            <v>高麗菜中丁</v>
          </cell>
          <cell r="J308">
            <v>21</v>
          </cell>
          <cell r="K308" t="str">
            <v>小黃瓜片</v>
          </cell>
          <cell r="L308">
            <v>5</v>
          </cell>
          <cell r="M308" t="str">
            <v>去殼水煮花生</v>
          </cell>
          <cell r="N308">
            <v>1.5</v>
          </cell>
          <cell r="O308" t="str">
            <v>辣豆瓣醬</v>
          </cell>
          <cell r="P308">
            <v>1</v>
          </cell>
          <cell r="Q308" t="str">
            <v>香菜</v>
          </cell>
          <cell r="R308">
            <v>1</v>
          </cell>
          <cell r="S308" t="str">
            <v>薑絲</v>
          </cell>
          <cell r="T308">
            <v>1</v>
          </cell>
          <cell r="U308" t="str">
            <v>薑末</v>
          </cell>
          <cell r="V308">
            <v>1</v>
          </cell>
          <cell r="W308" t="str">
            <v>辣椒</v>
          </cell>
          <cell r="X308">
            <v>0.2</v>
          </cell>
        </row>
        <row r="309">
          <cell r="C309" t="str">
            <v>藥膳雞</v>
          </cell>
          <cell r="D309">
            <v>7</v>
          </cell>
          <cell r="E309" t="str">
            <v>雞胸丁</v>
          </cell>
          <cell r="F309">
            <v>45</v>
          </cell>
          <cell r="G309" t="str">
            <v>棒腿丁</v>
          </cell>
          <cell r="H309">
            <v>20</v>
          </cell>
          <cell r="I309" t="str">
            <v>高麗菜中丁</v>
          </cell>
          <cell r="J309">
            <v>30</v>
          </cell>
          <cell r="K309" t="str">
            <v>黃耆</v>
          </cell>
          <cell r="L309">
            <v>0.3</v>
          </cell>
          <cell r="M309" t="str">
            <v>枸杞</v>
          </cell>
          <cell r="N309">
            <v>0.2</v>
          </cell>
          <cell r="O309" t="str">
            <v>蔘鬚</v>
          </cell>
          <cell r="P309">
            <v>0.09</v>
          </cell>
        </row>
        <row r="310">
          <cell r="C310" t="str">
            <v>蔥油雞</v>
          </cell>
          <cell r="D310">
            <v>5</v>
          </cell>
          <cell r="E310" t="str">
            <v>雞胸丁</v>
          </cell>
          <cell r="F310">
            <v>45</v>
          </cell>
          <cell r="G310" t="str">
            <v>棒腿丁</v>
          </cell>
          <cell r="H310">
            <v>20</v>
          </cell>
          <cell r="I310" t="str">
            <v>紅蘿蔔中丁</v>
          </cell>
          <cell r="J310">
            <v>7</v>
          </cell>
          <cell r="K310" t="str">
            <v>豆薯中丁</v>
          </cell>
          <cell r="L310">
            <v>25</v>
          </cell>
          <cell r="M310" t="str">
            <v>剝皮洋蔥原件</v>
          </cell>
          <cell r="N310">
            <v>7</v>
          </cell>
          <cell r="O310" t="str">
            <v>青蔥段</v>
          </cell>
          <cell r="P310">
            <v>3</v>
          </cell>
        </row>
        <row r="311">
          <cell r="C311" t="str">
            <v>紅燒雞丁</v>
          </cell>
          <cell r="D311">
            <v>4</v>
          </cell>
          <cell r="E311" t="str">
            <v>雞胸丁</v>
          </cell>
          <cell r="F311">
            <v>45</v>
          </cell>
          <cell r="G311" t="str">
            <v>棒腿丁</v>
          </cell>
          <cell r="H311">
            <v>20</v>
          </cell>
          <cell r="I311" t="str">
            <v>白蘿蔔中丁</v>
          </cell>
          <cell r="J311">
            <v>20</v>
          </cell>
          <cell r="K311" t="str">
            <v>紅蘿蔔中丁</v>
          </cell>
          <cell r="L311">
            <v>7</v>
          </cell>
        </row>
        <row r="312">
          <cell r="C312" t="str">
            <v>麻醬雞丁</v>
          </cell>
          <cell r="D312">
            <v>3</v>
          </cell>
          <cell r="E312" t="str">
            <v>雞胸丁</v>
          </cell>
          <cell r="F312">
            <v>80</v>
          </cell>
          <cell r="G312" t="str">
            <v>花生醬</v>
          </cell>
          <cell r="H312">
            <v>2</v>
          </cell>
          <cell r="I312" t="str">
            <v>芝麻醬</v>
          </cell>
          <cell r="J312">
            <v>1.4</v>
          </cell>
        </row>
        <row r="313">
          <cell r="C313" t="str">
            <v>菇菇雞</v>
          </cell>
          <cell r="D313">
            <v>5</v>
          </cell>
          <cell r="E313" t="str">
            <v>雞胸丁</v>
          </cell>
          <cell r="F313">
            <v>45</v>
          </cell>
          <cell r="G313" t="str">
            <v>棒腿丁</v>
          </cell>
          <cell r="H313">
            <v>20</v>
          </cell>
          <cell r="I313" t="str">
            <v>杏鮑菇原件</v>
          </cell>
          <cell r="J313">
            <v>10</v>
          </cell>
          <cell r="K313" t="str">
            <v>一公分西芹段</v>
          </cell>
          <cell r="L313">
            <v>12</v>
          </cell>
          <cell r="M313" t="str">
            <v>紅椒小丁</v>
          </cell>
          <cell r="N313">
            <v>4</v>
          </cell>
        </row>
        <row r="314">
          <cell r="C314" t="str">
            <v>茄汁雞丁</v>
          </cell>
          <cell r="D314">
            <v>7</v>
          </cell>
          <cell r="E314" t="str">
            <v>雞胸丁</v>
          </cell>
          <cell r="F314">
            <v>45</v>
          </cell>
          <cell r="G314" t="str">
            <v>棒腿丁</v>
          </cell>
          <cell r="H314">
            <v>20</v>
          </cell>
          <cell r="I314" t="str">
            <v>剝皮洋蔥原件</v>
          </cell>
          <cell r="J314">
            <v>18</v>
          </cell>
          <cell r="K314" t="str">
            <v>杏鮑菇原件</v>
          </cell>
          <cell r="L314">
            <v>10</v>
          </cell>
          <cell r="M314" t="str">
            <v>鳳梨中丁</v>
          </cell>
          <cell r="N314">
            <v>7</v>
          </cell>
          <cell r="O314" t="str">
            <v>番茄醬</v>
          </cell>
          <cell r="P314">
            <v>2</v>
          </cell>
        </row>
        <row r="315">
          <cell r="C315" t="str">
            <v>照燒雞丁</v>
          </cell>
          <cell r="D315">
            <v>6</v>
          </cell>
          <cell r="E315" t="str">
            <v>雞胸丁</v>
          </cell>
          <cell r="F315">
            <v>45</v>
          </cell>
          <cell r="G315" t="str">
            <v>棒腿丁</v>
          </cell>
          <cell r="H315">
            <v>20</v>
          </cell>
          <cell r="I315" t="str">
            <v>剝皮洋蔥原件</v>
          </cell>
          <cell r="J315">
            <v>20</v>
          </cell>
          <cell r="K315" t="str">
            <v>紅蘿蔔片丁</v>
          </cell>
          <cell r="L315">
            <v>10</v>
          </cell>
          <cell r="M315" t="str">
            <v>白蒟蒻片</v>
          </cell>
          <cell r="N315">
            <v>5</v>
          </cell>
          <cell r="O315" t="str">
            <v>柴魚片</v>
          </cell>
          <cell r="P315">
            <v>0.5</v>
          </cell>
          <cell r="Q315" t="str">
            <v>味霖</v>
          </cell>
          <cell r="R315">
            <v>2</v>
          </cell>
        </row>
        <row r="316">
          <cell r="C316" t="str">
            <v>醍醐燒雞</v>
          </cell>
          <cell r="D316">
            <v>4</v>
          </cell>
          <cell r="E316" t="str">
            <v>雞胸丁</v>
          </cell>
          <cell r="F316">
            <v>45</v>
          </cell>
          <cell r="G316" t="str">
            <v>棒腿丁</v>
          </cell>
          <cell r="H316">
            <v>20</v>
          </cell>
          <cell r="I316" t="str">
            <v>洋芋原件</v>
          </cell>
          <cell r="J316">
            <v>27</v>
          </cell>
          <cell r="K316" t="str">
            <v>紅蘿蔔片丁</v>
          </cell>
          <cell r="L316">
            <v>10</v>
          </cell>
        </row>
        <row r="317">
          <cell r="C317" t="str">
            <v>紅棗燒雞</v>
          </cell>
          <cell r="D317">
            <v>5</v>
          </cell>
          <cell r="E317" t="str">
            <v>雞胸丁</v>
          </cell>
          <cell r="F317">
            <v>45</v>
          </cell>
          <cell r="G317" t="str">
            <v>棒腿丁</v>
          </cell>
          <cell r="H317">
            <v>20</v>
          </cell>
          <cell r="I317" t="str">
            <v>紅棗</v>
          </cell>
          <cell r="J317">
            <v>1.2</v>
          </cell>
          <cell r="K317" t="str">
            <v>紅蘿蔔中丁</v>
          </cell>
          <cell r="L317">
            <v>7</v>
          </cell>
          <cell r="M317" t="str">
            <v>白山藥中丁</v>
          </cell>
          <cell r="N317">
            <v>30</v>
          </cell>
        </row>
        <row r="318">
          <cell r="C318" t="str">
            <v>紅棗燒雞(2)</v>
          </cell>
          <cell r="D318">
            <v>4</v>
          </cell>
          <cell r="E318" t="str">
            <v>雞胸丁</v>
          </cell>
          <cell r="F318">
            <v>45</v>
          </cell>
          <cell r="G318" t="str">
            <v>棒腿丁</v>
          </cell>
          <cell r="H318">
            <v>20</v>
          </cell>
          <cell r="I318" t="str">
            <v>紅棗</v>
          </cell>
          <cell r="J318">
            <v>1.2</v>
          </cell>
          <cell r="K318" t="str">
            <v>紅蘿蔔中丁</v>
          </cell>
          <cell r="L318">
            <v>10</v>
          </cell>
          <cell r="M318" t="str">
            <v>白蘿蔔中丁</v>
          </cell>
          <cell r="N318">
            <v>25</v>
          </cell>
        </row>
        <row r="319">
          <cell r="C319" t="str">
            <v>地瓜燒雞</v>
          </cell>
          <cell r="D319">
            <v>5</v>
          </cell>
          <cell r="E319" t="str">
            <v>雞胸丁</v>
          </cell>
          <cell r="F319">
            <v>45</v>
          </cell>
          <cell r="G319" t="str">
            <v>棒腿丁</v>
          </cell>
          <cell r="H319">
            <v>20</v>
          </cell>
          <cell r="I319" t="str">
            <v>地瓜原件</v>
          </cell>
          <cell r="J319">
            <v>25</v>
          </cell>
          <cell r="K319" t="str">
            <v>杏鮑菇原件</v>
          </cell>
          <cell r="L319">
            <v>6</v>
          </cell>
          <cell r="M319" t="str">
            <v>剝皮洋蔥原件</v>
          </cell>
          <cell r="N319">
            <v>10</v>
          </cell>
        </row>
        <row r="320">
          <cell r="C320" t="str">
            <v>白醬南瓜雞</v>
          </cell>
          <cell r="D320">
            <v>8</v>
          </cell>
          <cell r="E320" t="str">
            <v>雞胸丁</v>
          </cell>
          <cell r="F320">
            <v>45</v>
          </cell>
          <cell r="G320" t="str">
            <v>棒腿丁</v>
          </cell>
          <cell r="H320">
            <v>20</v>
          </cell>
          <cell r="I320" t="str">
            <v>南瓜原件</v>
          </cell>
          <cell r="J320">
            <v>35</v>
          </cell>
          <cell r="K320" t="str">
            <v>紅蘿蔔中丁</v>
          </cell>
          <cell r="L320">
            <v>10</v>
          </cell>
          <cell r="M320" t="str">
            <v>剝皮洋蔥原件</v>
          </cell>
          <cell r="N320">
            <v>10</v>
          </cell>
          <cell r="O320" t="str">
            <v>奶粉</v>
          </cell>
          <cell r="P320">
            <v>3</v>
          </cell>
          <cell r="Q320" t="str">
            <v>麵粉</v>
          </cell>
          <cell r="R320">
            <v>2</v>
          </cell>
          <cell r="S320" t="str">
            <v>奶油</v>
          </cell>
          <cell r="T320">
            <v>2</v>
          </cell>
        </row>
        <row r="321">
          <cell r="C321" t="str">
            <v>白醬燉雞</v>
          </cell>
          <cell r="D321">
            <v>8</v>
          </cell>
          <cell r="E321" t="str">
            <v>雞胸丁</v>
          </cell>
          <cell r="F321">
            <v>45</v>
          </cell>
          <cell r="G321" t="str">
            <v>棒腿丁</v>
          </cell>
          <cell r="H321">
            <v>20</v>
          </cell>
          <cell r="I321" t="str">
            <v>洋芋原件</v>
          </cell>
          <cell r="J321">
            <v>30</v>
          </cell>
          <cell r="K321" t="str">
            <v>紅蘿蔔中丁</v>
          </cell>
          <cell r="L321">
            <v>10</v>
          </cell>
          <cell r="M321" t="str">
            <v>剝皮洋蔥原件</v>
          </cell>
          <cell r="N321">
            <v>10</v>
          </cell>
          <cell r="O321" t="str">
            <v>奶粉</v>
          </cell>
          <cell r="P321">
            <v>3</v>
          </cell>
          <cell r="Q321" t="str">
            <v>麵粉</v>
          </cell>
          <cell r="R321">
            <v>2</v>
          </cell>
          <cell r="S321" t="str">
            <v>奶油</v>
          </cell>
          <cell r="T321">
            <v>2</v>
          </cell>
        </row>
        <row r="322">
          <cell r="C322" t="str">
            <v>香料南瓜燉雞</v>
          </cell>
          <cell r="D322">
            <v>5</v>
          </cell>
          <cell r="E322" t="str">
            <v>雞胸丁</v>
          </cell>
          <cell r="F322">
            <v>45</v>
          </cell>
          <cell r="G322" t="str">
            <v>棒腿丁</v>
          </cell>
          <cell r="H322">
            <v>20</v>
          </cell>
          <cell r="I322" t="str">
            <v>南瓜原件</v>
          </cell>
          <cell r="J322">
            <v>35</v>
          </cell>
          <cell r="K322" t="str">
            <v>杏鮑菇原件</v>
          </cell>
          <cell r="L322">
            <v>5</v>
          </cell>
          <cell r="M322" t="str">
            <v>紅蘿蔔中丁</v>
          </cell>
          <cell r="N322">
            <v>8</v>
          </cell>
          <cell r="O322" t="str">
            <v>一公分西芹段</v>
          </cell>
          <cell r="P322">
            <v>5</v>
          </cell>
          <cell r="Q322" t="str">
            <v>迷迭香粉</v>
          </cell>
          <cell r="R322">
            <v>0.1</v>
          </cell>
        </row>
        <row r="323">
          <cell r="C323" t="str">
            <v>孜然雞丁</v>
          </cell>
          <cell r="D323">
            <v>6</v>
          </cell>
          <cell r="E323" t="str">
            <v>雞胸丁</v>
          </cell>
          <cell r="F323">
            <v>45</v>
          </cell>
          <cell r="G323" t="str">
            <v>棒腿丁</v>
          </cell>
          <cell r="H323">
            <v>20</v>
          </cell>
          <cell r="I323" t="str">
            <v>杏鮑菇原件</v>
          </cell>
          <cell r="J323">
            <v>8</v>
          </cell>
          <cell r="K323" t="str">
            <v>豆薯中丁</v>
          </cell>
          <cell r="L323">
            <v>28</v>
          </cell>
          <cell r="M323" t="str">
            <v>剝皮洋蔥原件</v>
          </cell>
          <cell r="N323">
            <v>5</v>
          </cell>
          <cell r="O323" t="str">
            <v>孜然粉</v>
          </cell>
          <cell r="P323">
            <v>0.2</v>
          </cell>
          <cell r="Q323" t="str">
            <v>青椒中丁</v>
          </cell>
          <cell r="R323">
            <v>3</v>
          </cell>
        </row>
        <row r="324">
          <cell r="C324" t="str">
            <v>韓式炸雞</v>
          </cell>
          <cell r="D324">
            <v>4</v>
          </cell>
          <cell r="E324" t="str">
            <v>雞胸丁</v>
          </cell>
          <cell r="F324">
            <v>45</v>
          </cell>
          <cell r="G324" t="str">
            <v>棒腿丁</v>
          </cell>
          <cell r="H324">
            <v>20</v>
          </cell>
          <cell r="I324" t="str">
            <v>韓式辣醬</v>
          </cell>
          <cell r="J324">
            <v>0.3</v>
          </cell>
          <cell r="K324" t="str">
            <v>白芝麻</v>
          </cell>
          <cell r="L324">
            <v>0.1</v>
          </cell>
        </row>
        <row r="325">
          <cell r="C325" t="str">
            <v>綠咖哩雞</v>
          </cell>
          <cell r="D325">
            <v>9</v>
          </cell>
          <cell r="E325" t="str">
            <v>雞胸丁</v>
          </cell>
          <cell r="F325">
            <v>45</v>
          </cell>
          <cell r="G325" t="str">
            <v>棒腿丁</v>
          </cell>
          <cell r="H325">
            <v>20</v>
          </cell>
          <cell r="I325" t="str">
            <v>洋芋原件</v>
          </cell>
          <cell r="J325">
            <v>30</v>
          </cell>
          <cell r="K325" t="str">
            <v>紅蘿蔔中丁</v>
          </cell>
          <cell r="L325">
            <v>10</v>
          </cell>
          <cell r="M325" t="str">
            <v>剝皮洋蔥原件</v>
          </cell>
          <cell r="N325">
            <v>10</v>
          </cell>
          <cell r="O325" t="str">
            <v>椰漿</v>
          </cell>
          <cell r="P325">
            <v>1.2</v>
          </cell>
          <cell r="Q325" t="str">
            <v>綠咖哩</v>
          </cell>
          <cell r="R325">
            <v>1.2</v>
          </cell>
          <cell r="S325" t="str">
            <v>奶粉</v>
          </cell>
          <cell r="T325">
            <v>2</v>
          </cell>
        </row>
        <row r="326">
          <cell r="C326" t="str">
            <v>玉米毛豆雞</v>
          </cell>
          <cell r="D326">
            <v>7</v>
          </cell>
          <cell r="E326" t="str">
            <v>雞胸丁</v>
          </cell>
          <cell r="F326">
            <v>45</v>
          </cell>
          <cell r="G326" t="str">
            <v>棒腿丁</v>
          </cell>
          <cell r="H326">
            <v>20</v>
          </cell>
          <cell r="I326" t="str">
            <v>CAS冷凍玉米粒</v>
          </cell>
          <cell r="J326">
            <v>15</v>
          </cell>
          <cell r="K326" t="str">
            <v>CAS冷凍毛豆仁</v>
          </cell>
          <cell r="L326">
            <v>4</v>
          </cell>
          <cell r="M326" t="str">
            <v>洋芋原件</v>
          </cell>
          <cell r="N326">
            <v>10</v>
          </cell>
          <cell r="O326" t="str">
            <v>生腰果</v>
          </cell>
          <cell r="P326">
            <v>3</v>
          </cell>
        </row>
        <row r="327">
          <cell r="C327" t="str">
            <v>韓式泡菜雞</v>
          </cell>
          <cell r="D327">
            <v>7</v>
          </cell>
          <cell r="E327" t="str">
            <v>雞胸丁</v>
          </cell>
          <cell r="F327">
            <v>45</v>
          </cell>
          <cell r="G327" t="str">
            <v>棒腿丁</v>
          </cell>
          <cell r="H327">
            <v>20</v>
          </cell>
          <cell r="I327" t="str">
            <v>大白菜原件</v>
          </cell>
          <cell r="J327">
            <v>20</v>
          </cell>
          <cell r="K327" t="str">
            <v>小黃瓜片</v>
          </cell>
          <cell r="L327">
            <v>5</v>
          </cell>
          <cell r="M327" t="str">
            <v>韓式泡菜</v>
          </cell>
          <cell r="N327">
            <v>5</v>
          </cell>
          <cell r="O327" t="str">
            <v>白芝麻</v>
          </cell>
          <cell r="P327">
            <v>0.3</v>
          </cell>
        </row>
        <row r="328">
          <cell r="C328" t="str">
            <v>柚香雞丁</v>
          </cell>
          <cell r="D328">
            <v>6</v>
          </cell>
          <cell r="E328" t="str">
            <v>雞胸丁</v>
          </cell>
          <cell r="F328">
            <v>45</v>
          </cell>
          <cell r="G328" t="str">
            <v>棒腿丁</v>
          </cell>
          <cell r="H328">
            <v>20</v>
          </cell>
          <cell r="I328" t="str">
            <v>剝皮洋蔥原件</v>
          </cell>
          <cell r="J328">
            <v>10</v>
          </cell>
          <cell r="K328" t="str">
            <v>豆薯中丁</v>
          </cell>
          <cell r="L328">
            <v>25</v>
          </cell>
          <cell r="M328" t="str">
            <v>紅蘿蔔中丁</v>
          </cell>
          <cell r="N328">
            <v>10</v>
          </cell>
          <cell r="O328" t="str">
            <v>柚子醬</v>
          </cell>
          <cell r="P328">
            <v>2</v>
          </cell>
        </row>
        <row r="329">
          <cell r="C329" t="str">
            <v>和風雞丁</v>
          </cell>
          <cell r="D329">
            <v>6</v>
          </cell>
          <cell r="E329" t="str">
            <v>雞胸丁</v>
          </cell>
          <cell r="F329">
            <v>45</v>
          </cell>
          <cell r="G329" t="str">
            <v>棒腿丁</v>
          </cell>
          <cell r="H329">
            <v>20</v>
          </cell>
          <cell r="I329" t="str">
            <v>剝皮洋蔥原件</v>
          </cell>
          <cell r="J329">
            <v>8</v>
          </cell>
          <cell r="K329" t="str">
            <v>洋芋原件</v>
          </cell>
          <cell r="L329">
            <v>30</v>
          </cell>
          <cell r="M329" t="str">
            <v>紅蘿蔔中丁</v>
          </cell>
          <cell r="N329">
            <v>7</v>
          </cell>
          <cell r="O329" t="str">
            <v>柴魚片</v>
          </cell>
          <cell r="P329">
            <v>0.25</v>
          </cell>
          <cell r="Q329" t="str">
            <v>白芝麻</v>
          </cell>
          <cell r="R329">
            <v>0.2</v>
          </cell>
        </row>
        <row r="330">
          <cell r="C330" t="str">
            <v>和風雞丁(2)</v>
          </cell>
          <cell r="D330">
            <v>6</v>
          </cell>
          <cell r="E330" t="str">
            <v>雞胸丁</v>
          </cell>
          <cell r="F330">
            <v>45</v>
          </cell>
          <cell r="G330" t="str">
            <v>棒腿丁</v>
          </cell>
          <cell r="H330">
            <v>20</v>
          </cell>
          <cell r="I330" t="str">
            <v>白蘿蔔中丁</v>
          </cell>
          <cell r="J330">
            <v>35</v>
          </cell>
          <cell r="K330" t="str">
            <v>剝皮洋蔥原件</v>
          </cell>
          <cell r="L330">
            <v>10</v>
          </cell>
          <cell r="M330" t="str">
            <v>柴魚片</v>
          </cell>
          <cell r="N330">
            <v>0.25</v>
          </cell>
        </row>
        <row r="331">
          <cell r="C331" t="str">
            <v>咖哩南瓜雞</v>
          </cell>
          <cell r="D331">
            <v>8</v>
          </cell>
          <cell r="E331" t="str">
            <v>雞胸丁</v>
          </cell>
          <cell r="F331">
            <v>45</v>
          </cell>
          <cell r="G331" t="str">
            <v>棒腿丁</v>
          </cell>
          <cell r="H331">
            <v>20</v>
          </cell>
          <cell r="I331" t="str">
            <v>南瓜原件</v>
          </cell>
          <cell r="J331">
            <v>35</v>
          </cell>
          <cell r="K331" t="str">
            <v>洋芋原件</v>
          </cell>
          <cell r="L331">
            <v>10</v>
          </cell>
          <cell r="M331" t="str">
            <v>剝皮洋蔥原件</v>
          </cell>
          <cell r="N331">
            <v>10</v>
          </cell>
          <cell r="O331" t="str">
            <v>咖哩粉</v>
          </cell>
          <cell r="P331">
            <v>1.5</v>
          </cell>
        </row>
        <row r="332">
          <cell r="C332" t="str">
            <v>鮑菇雞丁</v>
          </cell>
          <cell r="D332">
            <v>6</v>
          </cell>
          <cell r="E332" t="str">
            <v>雞胸丁</v>
          </cell>
          <cell r="F332">
            <v>45</v>
          </cell>
          <cell r="G332" t="str">
            <v>棒腿丁</v>
          </cell>
          <cell r="H332">
            <v>20</v>
          </cell>
          <cell r="I332" t="str">
            <v>杏鮑菇原件</v>
          </cell>
          <cell r="J332">
            <v>30</v>
          </cell>
          <cell r="K332" t="str">
            <v>剝皮洋蔥原件</v>
          </cell>
          <cell r="L332">
            <v>10</v>
          </cell>
          <cell r="M332" t="str">
            <v>紅蘿蔔片丁</v>
          </cell>
          <cell r="N332">
            <v>9</v>
          </cell>
          <cell r="O332" t="str">
            <v>CAS冷凍毛豆仁</v>
          </cell>
          <cell r="P332">
            <v>4</v>
          </cell>
        </row>
        <row r="333">
          <cell r="C333" t="str">
            <v>腰果嫩雞</v>
          </cell>
          <cell r="D333">
            <v>5</v>
          </cell>
          <cell r="E333" t="str">
            <v>雞胸丁</v>
          </cell>
          <cell r="F333">
            <v>45</v>
          </cell>
          <cell r="G333" t="str">
            <v>棒腿丁</v>
          </cell>
          <cell r="H333">
            <v>20</v>
          </cell>
          <cell r="I333" t="str">
            <v>生腰果</v>
          </cell>
          <cell r="J333">
            <v>3</v>
          </cell>
          <cell r="K333" t="str">
            <v>紅蘿蔔片丁</v>
          </cell>
          <cell r="L333">
            <v>7</v>
          </cell>
          <cell r="M333" t="str">
            <v>洋芋原件</v>
          </cell>
          <cell r="N333">
            <v>30</v>
          </cell>
        </row>
        <row r="334">
          <cell r="C334" t="str">
            <v>親子雞丼</v>
          </cell>
          <cell r="D334">
            <v>10</v>
          </cell>
          <cell r="E334" t="str">
            <v>雞胸丁</v>
          </cell>
          <cell r="F334">
            <v>45</v>
          </cell>
          <cell r="G334" t="str">
            <v>棒腿丁</v>
          </cell>
          <cell r="H334">
            <v>20</v>
          </cell>
          <cell r="I334" t="str">
            <v>CAS殼蛋</v>
          </cell>
          <cell r="J334">
            <v>5</v>
          </cell>
          <cell r="K334" t="str">
            <v>剝皮洋蔥原件</v>
          </cell>
          <cell r="L334">
            <v>15</v>
          </cell>
          <cell r="M334" t="str">
            <v>香菇原件</v>
          </cell>
          <cell r="N334">
            <v>3</v>
          </cell>
          <cell r="O334" t="str">
            <v>杏鮑菇原件</v>
          </cell>
          <cell r="P334">
            <v>5</v>
          </cell>
          <cell r="Q334" t="str">
            <v>高麗菜段</v>
          </cell>
          <cell r="R334">
            <v>20</v>
          </cell>
          <cell r="S334" t="str">
            <v>海苔絲</v>
          </cell>
          <cell r="T334">
            <v>0.1</v>
          </cell>
          <cell r="U334" t="str">
            <v>柴魚片</v>
          </cell>
          <cell r="V334">
            <v>0.5</v>
          </cell>
          <cell r="W334" t="str">
            <v>味霖</v>
          </cell>
          <cell r="X334">
            <v>1</v>
          </cell>
        </row>
        <row r="336">
          <cell r="C336" t="str">
            <v>白菜獅子頭*2</v>
          </cell>
          <cell r="D336">
            <v>4</v>
          </cell>
          <cell r="E336" t="str">
            <v>獅子頭</v>
          </cell>
          <cell r="F336">
            <v>60</v>
          </cell>
          <cell r="G336" t="str">
            <v>大白菜段</v>
          </cell>
          <cell r="H336">
            <v>50</v>
          </cell>
          <cell r="I336" t="str">
            <v>乾木耳</v>
          </cell>
          <cell r="J336">
            <v>0.3</v>
          </cell>
          <cell r="K336" t="str">
            <v>青蔥珠</v>
          </cell>
        </row>
        <row r="337">
          <cell r="C337" t="str">
            <v>紅燒獅子頭*2</v>
          </cell>
          <cell r="D337">
            <v>4</v>
          </cell>
          <cell r="E337" t="str">
            <v>獅子頭</v>
          </cell>
          <cell r="F337">
            <v>60</v>
          </cell>
          <cell r="G337" t="str">
            <v>大白菜段</v>
          </cell>
          <cell r="H337">
            <v>40</v>
          </cell>
          <cell r="I337" t="str">
            <v>紅蘿蔔片丁</v>
          </cell>
          <cell r="J337">
            <v>5</v>
          </cell>
          <cell r="K337" t="str">
            <v>香菇原件</v>
          </cell>
          <cell r="L337">
            <v>3</v>
          </cell>
          <cell r="M337" t="str">
            <v>青蔥段</v>
          </cell>
          <cell r="N337">
            <v>1</v>
          </cell>
        </row>
        <row r="338">
          <cell r="C338" t="str">
            <v>花枝丸*3</v>
          </cell>
          <cell r="D338">
            <v>1</v>
          </cell>
          <cell r="E338" t="str">
            <v>花枝丸</v>
          </cell>
          <cell r="F338">
            <v>75</v>
          </cell>
        </row>
        <row r="339">
          <cell r="C339" t="str">
            <v>番茄虎皮蛋</v>
          </cell>
          <cell r="D339">
            <v>3</v>
          </cell>
          <cell r="E339" t="str">
            <v>CAS白煮蛋</v>
          </cell>
          <cell r="F339">
            <v>60</v>
          </cell>
          <cell r="G339" t="str">
            <v>番茄醬</v>
          </cell>
          <cell r="H339">
            <v>4.5</v>
          </cell>
          <cell r="I339" t="str">
            <v>CAS冷凍毛豆仁</v>
          </cell>
          <cell r="J339">
            <v>3</v>
          </cell>
          <cell r="K339" t="str">
            <v>番茄原件</v>
          </cell>
          <cell r="L339">
            <v>10</v>
          </cell>
          <cell r="M339" t="str">
            <v>剝皮洋蔥原件</v>
          </cell>
          <cell r="N339">
            <v>5</v>
          </cell>
        </row>
        <row r="340">
          <cell r="C340" t="str">
            <v>炸虎皮蛋</v>
          </cell>
          <cell r="D340">
            <v>2</v>
          </cell>
          <cell r="E340" t="str">
            <v>CAS白煮蛋</v>
          </cell>
          <cell r="F340">
            <v>60</v>
          </cell>
          <cell r="G340" t="str">
            <v>非基改1/4豆干</v>
          </cell>
          <cell r="H340">
            <v>40</v>
          </cell>
        </row>
        <row r="341">
          <cell r="C341" t="str">
            <v>紅茶滷蛋</v>
          </cell>
          <cell r="D341">
            <v>5</v>
          </cell>
          <cell r="E341" t="str">
            <v>CAS白煮蛋</v>
          </cell>
          <cell r="F341">
            <v>60</v>
          </cell>
          <cell r="G341" t="str">
            <v>非基改大黑豆乾9丁</v>
          </cell>
          <cell r="H341">
            <v>35</v>
          </cell>
          <cell r="I341" t="str">
            <v>乾海結</v>
          </cell>
          <cell r="J341">
            <v>4</v>
          </cell>
          <cell r="K341" t="str">
            <v>紅茶</v>
          </cell>
          <cell r="L341">
            <v>0.2</v>
          </cell>
          <cell r="M341" t="str">
            <v>滷包(大)</v>
          </cell>
        </row>
        <row r="342">
          <cell r="C342" t="str">
            <v>肉燥貢丸*2</v>
          </cell>
          <cell r="D342">
            <v>4</v>
          </cell>
          <cell r="E342" t="str">
            <v>絞肉</v>
          </cell>
          <cell r="F342">
            <v>20</v>
          </cell>
          <cell r="G342" t="str">
            <v>白蘿蔔小丁</v>
          </cell>
          <cell r="H342">
            <v>15</v>
          </cell>
          <cell r="I342" t="str">
            <v>貢丸</v>
          </cell>
          <cell r="J342">
            <v>40</v>
          </cell>
          <cell r="K342" t="str">
            <v>滷包(大)</v>
          </cell>
        </row>
        <row r="343">
          <cell r="C343" t="str">
            <v>什錦滷蛋</v>
          </cell>
          <cell r="D343">
            <v>4</v>
          </cell>
          <cell r="E343" t="str">
            <v>CAS白煮蛋</v>
          </cell>
          <cell r="F343">
            <v>60</v>
          </cell>
          <cell r="G343" t="str">
            <v>素肚(切)</v>
          </cell>
          <cell r="H343">
            <v>30</v>
          </cell>
          <cell r="I343" t="str">
            <v>乾海結</v>
          </cell>
          <cell r="J343">
            <v>4</v>
          </cell>
          <cell r="K343" t="str">
            <v>滷包(大)</v>
          </cell>
        </row>
        <row r="344">
          <cell r="C344" t="str">
            <v>滷蛋干丁</v>
          </cell>
          <cell r="D344">
            <v>4</v>
          </cell>
          <cell r="E344" t="str">
            <v>CAS白煮蛋</v>
          </cell>
          <cell r="F344">
            <v>60</v>
          </cell>
          <cell r="G344" t="str">
            <v>非基改1/4豆干</v>
          </cell>
          <cell r="H344">
            <v>35</v>
          </cell>
          <cell r="I344" t="str">
            <v>乾海結</v>
          </cell>
          <cell r="J344">
            <v>4</v>
          </cell>
          <cell r="K344" t="str">
            <v>滷包(大)</v>
          </cell>
        </row>
        <row r="345">
          <cell r="C345" t="str">
            <v>綜合滷蛋</v>
          </cell>
          <cell r="D345">
            <v>5</v>
          </cell>
          <cell r="E345" t="str">
            <v>CAS白煮蛋</v>
          </cell>
          <cell r="F345">
            <v>60</v>
          </cell>
          <cell r="G345" t="str">
            <v>素肚(切)</v>
          </cell>
          <cell r="H345">
            <v>15</v>
          </cell>
          <cell r="I345" t="str">
            <v>白蘿蔔中丁</v>
          </cell>
          <cell r="J345">
            <v>15</v>
          </cell>
          <cell r="K345" t="str">
            <v>乾海結</v>
          </cell>
          <cell r="L345">
            <v>5</v>
          </cell>
          <cell r="M345" t="str">
            <v>滷包(大)</v>
          </cell>
        </row>
        <row r="346">
          <cell r="C346" t="str">
            <v>蘿蔔油腐</v>
          </cell>
          <cell r="D346">
            <v>4</v>
          </cell>
          <cell r="E346" t="str">
            <v>非基改小四角油丁</v>
          </cell>
          <cell r="F346">
            <v>32</v>
          </cell>
          <cell r="G346" t="str">
            <v>白蘿蔔中丁</v>
          </cell>
          <cell r="H346">
            <v>38</v>
          </cell>
          <cell r="I346" t="str">
            <v>乾海結</v>
          </cell>
          <cell r="J346">
            <v>5</v>
          </cell>
          <cell r="K346" t="str">
            <v>滷包(大)</v>
          </cell>
        </row>
        <row r="347">
          <cell r="C347" t="str">
            <v>綜合滷味</v>
          </cell>
          <cell r="D347">
            <v>4</v>
          </cell>
          <cell r="E347" t="str">
            <v>CAS黑輪</v>
          </cell>
          <cell r="F347">
            <v>23</v>
          </cell>
          <cell r="G347" t="str">
            <v>甜不辣</v>
          </cell>
          <cell r="H347">
            <v>22</v>
          </cell>
          <cell r="I347" t="str">
            <v>白蘿蔔中丁</v>
          </cell>
          <cell r="J347">
            <v>20</v>
          </cell>
          <cell r="K347" t="str">
            <v>一公分玉米段</v>
          </cell>
          <cell r="L347">
            <v>15</v>
          </cell>
          <cell r="M347" t="str">
            <v>滷包(大)</v>
          </cell>
        </row>
        <row r="348">
          <cell r="C348" t="str">
            <v>綜合滷味(2)</v>
          </cell>
          <cell r="D348">
            <v>5</v>
          </cell>
          <cell r="E348" t="str">
            <v>非基改1/4豆干</v>
          </cell>
          <cell r="F348">
            <v>22</v>
          </cell>
          <cell r="G348" t="str">
            <v>乾海結</v>
          </cell>
          <cell r="H348">
            <v>3</v>
          </cell>
          <cell r="I348" t="str">
            <v>白蘿蔔中丁</v>
          </cell>
          <cell r="J348">
            <v>20</v>
          </cell>
          <cell r="K348" t="str">
            <v>一公分玉米段</v>
          </cell>
          <cell r="L348">
            <v>10</v>
          </cell>
          <cell r="M348" t="str">
            <v>滷包(大)</v>
          </cell>
        </row>
        <row r="349">
          <cell r="C349" t="str">
            <v>綜合滷味(3)</v>
          </cell>
          <cell r="D349">
            <v>4</v>
          </cell>
          <cell r="E349" t="str">
            <v>非基改1/4豆干</v>
          </cell>
          <cell r="F349">
            <v>17</v>
          </cell>
          <cell r="G349" t="str">
            <v>高麗菜原件</v>
          </cell>
          <cell r="H349">
            <v>22</v>
          </cell>
          <cell r="I349" t="str">
            <v>甜不辣</v>
          </cell>
          <cell r="J349">
            <v>13</v>
          </cell>
          <cell r="K349" t="str">
            <v>乾海結</v>
          </cell>
          <cell r="L349">
            <v>4</v>
          </cell>
          <cell r="M349" t="str">
            <v>滷包(大)</v>
          </cell>
        </row>
        <row r="350">
          <cell r="C350" t="str">
            <v>素肉燥油腐</v>
          </cell>
          <cell r="D350">
            <v>5</v>
          </cell>
          <cell r="E350" t="str">
            <v>非基改小四角油丁</v>
          </cell>
          <cell r="F350">
            <v>60</v>
          </cell>
          <cell r="G350" t="str">
            <v>白蘿蔔小丁</v>
          </cell>
          <cell r="H350">
            <v>20</v>
          </cell>
          <cell r="I350" t="str">
            <v>麵輪</v>
          </cell>
          <cell r="J350">
            <v>5</v>
          </cell>
          <cell r="K350" t="str">
            <v>碎花瓜</v>
          </cell>
          <cell r="L350">
            <v>5</v>
          </cell>
          <cell r="M350" t="str">
            <v>滷包(大)</v>
          </cell>
        </row>
        <row r="351">
          <cell r="C351" t="str">
            <v>香菇肉燥油腐</v>
          </cell>
          <cell r="D351">
            <v>5</v>
          </cell>
          <cell r="E351" t="str">
            <v>非基改小四角油丁</v>
          </cell>
          <cell r="F351">
            <v>36</v>
          </cell>
          <cell r="G351" t="str">
            <v>白蘿蔔中丁</v>
          </cell>
          <cell r="H351">
            <v>24</v>
          </cell>
          <cell r="I351" t="str">
            <v>絞肉</v>
          </cell>
          <cell r="J351">
            <v>10</v>
          </cell>
          <cell r="K351" t="str">
            <v>香菇原件</v>
          </cell>
          <cell r="L351">
            <v>10</v>
          </cell>
          <cell r="M351" t="str">
            <v>滷包(大)</v>
          </cell>
        </row>
        <row r="352">
          <cell r="C352" t="str">
            <v>鴿蛋肉燥(2)</v>
          </cell>
          <cell r="D352">
            <v>3</v>
          </cell>
          <cell r="E352" t="str">
            <v>冬瓜小丁</v>
          </cell>
          <cell r="F352">
            <v>30</v>
          </cell>
          <cell r="G352" t="str">
            <v>鴿蛋</v>
          </cell>
          <cell r="H352">
            <v>12.5</v>
          </cell>
          <cell r="I352" t="str">
            <v>絞肉</v>
          </cell>
          <cell r="J352">
            <v>60</v>
          </cell>
        </row>
        <row r="353">
          <cell r="C353" t="str">
            <v>海帶肉絲</v>
          </cell>
          <cell r="D353">
            <v>4</v>
          </cell>
          <cell r="E353" t="str">
            <v>乾海絲</v>
          </cell>
          <cell r="F353">
            <v>11</v>
          </cell>
          <cell r="G353" t="str">
            <v>肉絲</v>
          </cell>
          <cell r="H353">
            <v>10</v>
          </cell>
          <cell r="I353" t="str">
            <v>紅蘿蔔絲</v>
          </cell>
          <cell r="J353">
            <v>8</v>
          </cell>
          <cell r="K353" t="str">
            <v>九層塔</v>
          </cell>
          <cell r="L353">
            <v>3</v>
          </cell>
        </row>
        <row r="355">
          <cell r="C355" t="str">
            <v>滷豆包</v>
          </cell>
          <cell r="D355">
            <v>3</v>
          </cell>
          <cell r="E355" t="str">
            <v>非基改豆包(炸)</v>
          </cell>
          <cell r="F355">
            <v>60</v>
          </cell>
          <cell r="G355" t="str">
            <v>白蘿蔔中丁</v>
          </cell>
          <cell r="H355">
            <v>25</v>
          </cell>
          <cell r="I355" t="str">
            <v>香菇原件</v>
          </cell>
          <cell r="J355">
            <v>4</v>
          </cell>
          <cell r="K355" t="str">
            <v>滷包(大)</v>
          </cell>
        </row>
        <row r="356">
          <cell r="C356" t="str">
            <v>茄汁豆包</v>
          </cell>
          <cell r="D356">
            <v>4</v>
          </cell>
          <cell r="E356" t="str">
            <v>豆包(炸)</v>
          </cell>
          <cell r="F356">
            <v>60</v>
          </cell>
          <cell r="G356" t="str">
            <v>黃椒</v>
          </cell>
          <cell r="H356">
            <v>2</v>
          </cell>
          <cell r="I356" t="str">
            <v>青椒</v>
          </cell>
          <cell r="J356">
            <v>3.3</v>
          </cell>
          <cell r="K356" t="str">
            <v>番茄醬</v>
          </cell>
          <cell r="L356">
            <v>2</v>
          </cell>
        </row>
        <row r="357">
          <cell r="C357" t="str">
            <v>甜椒豆包</v>
          </cell>
          <cell r="D357">
            <v>5</v>
          </cell>
          <cell r="E357" t="str">
            <v>豆包(炸)</v>
          </cell>
          <cell r="F357">
            <v>60</v>
          </cell>
          <cell r="G357" t="str">
            <v>紅椒</v>
          </cell>
          <cell r="H357">
            <v>1</v>
          </cell>
          <cell r="I357" t="str">
            <v>黃椒</v>
          </cell>
          <cell r="J357">
            <v>1</v>
          </cell>
          <cell r="K357" t="str">
            <v>青椒</v>
          </cell>
          <cell r="L357">
            <v>3.3</v>
          </cell>
        </row>
        <row r="358">
          <cell r="C358" t="str">
            <v>彩椒豆包</v>
          </cell>
          <cell r="D358">
            <v>4</v>
          </cell>
          <cell r="E358" t="str">
            <v>非基改生豆包</v>
          </cell>
          <cell r="F358">
            <v>60</v>
          </cell>
          <cell r="G358" t="str">
            <v>紅椒小丁</v>
          </cell>
          <cell r="H358">
            <v>2</v>
          </cell>
          <cell r="I358" t="str">
            <v>黃椒小丁</v>
          </cell>
          <cell r="J358">
            <v>2</v>
          </cell>
          <cell r="K358" t="str">
            <v>杏鮑菇原件</v>
          </cell>
          <cell r="L358">
            <v>5</v>
          </cell>
        </row>
        <row r="359">
          <cell r="C359" t="str">
            <v>沙茶豆包</v>
          </cell>
          <cell r="D359">
            <v>5</v>
          </cell>
          <cell r="E359" t="str">
            <v>非基改生豆包</v>
          </cell>
          <cell r="F359">
            <v>45</v>
          </cell>
          <cell r="G359" t="str">
            <v>高麗菜原件</v>
          </cell>
          <cell r="H359">
            <v>25</v>
          </cell>
          <cell r="I359" t="str">
            <v>CAS冷凍玉米筍</v>
          </cell>
          <cell r="J359">
            <v>2</v>
          </cell>
          <cell r="K359" t="str">
            <v>乾木耳</v>
          </cell>
          <cell r="L359">
            <v>0.25</v>
          </cell>
          <cell r="M359" t="str">
            <v>沙茶醬</v>
          </cell>
          <cell r="N359">
            <v>2</v>
          </cell>
        </row>
        <row r="360">
          <cell r="C360" t="str">
            <v>蒟蒻豆包</v>
          </cell>
          <cell r="D360">
            <v>5</v>
          </cell>
          <cell r="E360" t="str">
            <v>非基改生豆包</v>
          </cell>
          <cell r="F360">
            <v>32</v>
          </cell>
          <cell r="G360" t="str">
            <v>白蒟蒻片</v>
          </cell>
          <cell r="H360">
            <v>8</v>
          </cell>
          <cell r="I360" t="str">
            <v>紅蘿蔔片丁</v>
          </cell>
          <cell r="J360">
            <v>7</v>
          </cell>
          <cell r="K360" t="str">
            <v>高麗菜原件</v>
          </cell>
          <cell r="L360">
            <v>25</v>
          </cell>
          <cell r="M360" t="str">
            <v>芹菜段</v>
          </cell>
          <cell r="N360">
            <v>3</v>
          </cell>
        </row>
        <row r="361">
          <cell r="C361" t="str">
            <v>紅燒烤麩</v>
          </cell>
          <cell r="D361">
            <v>5</v>
          </cell>
          <cell r="E361" t="str">
            <v>烤麩(切)</v>
          </cell>
          <cell r="F361">
            <v>65</v>
          </cell>
          <cell r="G361" t="str">
            <v>白蘿蔔中丁</v>
          </cell>
          <cell r="H361">
            <v>10</v>
          </cell>
          <cell r="I361" t="str">
            <v>杏鮑菇原件</v>
          </cell>
          <cell r="J361">
            <v>10</v>
          </cell>
          <cell r="K361" t="str">
            <v>乾木耳</v>
          </cell>
          <cell r="L361">
            <v>0.25</v>
          </cell>
        </row>
        <row r="362">
          <cell r="C362" t="str">
            <v>炸豆腐</v>
          </cell>
          <cell r="D362">
            <v>6</v>
          </cell>
          <cell r="E362" t="str">
            <v>豆腐</v>
          </cell>
          <cell r="F362">
            <v>90</v>
          </cell>
          <cell r="G362" t="str">
            <v>台芹</v>
          </cell>
          <cell r="H362">
            <v>0.5</v>
          </cell>
          <cell r="I362" t="str">
            <v>四季豆(處理好)</v>
          </cell>
          <cell r="J362">
            <v>1.5</v>
          </cell>
          <cell r="K362" t="str">
            <v>鮑魚菇</v>
          </cell>
          <cell r="L362">
            <v>6</v>
          </cell>
          <cell r="M362" t="str">
            <v>珊瑚菇</v>
          </cell>
          <cell r="N362">
            <v>6</v>
          </cell>
          <cell r="O362" t="str">
            <v>濕香菇</v>
          </cell>
          <cell r="P362">
            <v>4</v>
          </cell>
        </row>
        <row r="363">
          <cell r="C363" t="str">
            <v xml:space="preserve">宮保豆腐 </v>
          </cell>
          <cell r="D363">
            <v>7</v>
          </cell>
          <cell r="E363" t="str">
            <v>豆腐</v>
          </cell>
          <cell r="F363">
            <v>90</v>
          </cell>
          <cell r="G363" t="str">
            <v>剝皮洋蔥</v>
          </cell>
          <cell r="H363">
            <v>3</v>
          </cell>
          <cell r="I363" t="str">
            <v>青椒</v>
          </cell>
          <cell r="J363">
            <v>3</v>
          </cell>
          <cell r="K363" t="str">
            <v>紅椒</v>
          </cell>
          <cell r="L363">
            <v>2</v>
          </cell>
          <cell r="M363" t="str">
            <v>油花生</v>
          </cell>
          <cell r="N363">
            <v>2</v>
          </cell>
          <cell r="O363" t="str">
            <v>乾辣椒</v>
          </cell>
          <cell r="Q363" t="str">
            <v>花椒粒</v>
          </cell>
        </row>
        <row r="364">
          <cell r="C364" t="str">
            <v>紅燒豆腸</v>
          </cell>
          <cell r="D364">
            <v>3</v>
          </cell>
          <cell r="E364" t="str">
            <v>非基改豆腸(切)</v>
          </cell>
          <cell r="F364">
            <v>33.5</v>
          </cell>
          <cell r="G364" t="str">
            <v>白蘿蔔中丁</v>
          </cell>
          <cell r="H364">
            <v>23</v>
          </cell>
          <cell r="I364" t="str">
            <v>紅蘿蔔中丁</v>
          </cell>
          <cell r="J364">
            <v>10</v>
          </cell>
          <cell r="K364" t="str">
            <v>杏鮑菇原件</v>
          </cell>
          <cell r="L364">
            <v>8</v>
          </cell>
        </row>
        <row r="365">
          <cell r="C365" t="str">
            <v>紅燒什錦</v>
          </cell>
          <cell r="D365">
            <v>6</v>
          </cell>
          <cell r="E365" t="str">
            <v>麵腸(切)</v>
          </cell>
          <cell r="F365">
            <v>22</v>
          </cell>
          <cell r="G365" t="str">
            <v>白蘿蔔片丁</v>
          </cell>
          <cell r="H365">
            <v>45</v>
          </cell>
          <cell r="I365" t="str">
            <v>紅蘿蔔片丁</v>
          </cell>
          <cell r="J365">
            <v>10</v>
          </cell>
          <cell r="K365" t="str">
            <v>鮑魚菇</v>
          </cell>
          <cell r="L365">
            <v>4</v>
          </cell>
          <cell r="M365" t="str">
            <v>杏鮑菇原件</v>
          </cell>
          <cell r="N365">
            <v>4</v>
          </cell>
        </row>
        <row r="366">
          <cell r="C366" t="str">
            <v>羅漢大齋(2)</v>
          </cell>
          <cell r="D366">
            <v>7</v>
          </cell>
          <cell r="E366" t="str">
            <v>麵腸(切)</v>
          </cell>
          <cell r="F366">
            <v>10</v>
          </cell>
          <cell r="G366" t="str">
            <v>小車輪</v>
          </cell>
          <cell r="H366">
            <v>4.2</v>
          </cell>
          <cell r="I366" t="str">
            <v>大白菜</v>
          </cell>
          <cell r="J366">
            <v>35</v>
          </cell>
          <cell r="K366" t="str">
            <v>紅卜</v>
          </cell>
          <cell r="L366">
            <v>10</v>
          </cell>
          <cell r="M366" t="str">
            <v>金針菇</v>
          </cell>
          <cell r="N366">
            <v>5</v>
          </cell>
          <cell r="O366" t="str">
            <v>鮑魚菇</v>
          </cell>
          <cell r="P366">
            <v>6</v>
          </cell>
          <cell r="Q366" t="str">
            <v>濕香菇</v>
          </cell>
          <cell r="R366">
            <v>4</v>
          </cell>
        </row>
        <row r="367">
          <cell r="C367" t="str">
            <v>糖醋麵腸</v>
          </cell>
          <cell r="D367">
            <v>7</v>
          </cell>
          <cell r="E367" t="str">
            <v>麵腸(切)</v>
          </cell>
          <cell r="F367">
            <v>43</v>
          </cell>
          <cell r="G367" t="str">
            <v>洋芋原件</v>
          </cell>
          <cell r="H367">
            <v>35</v>
          </cell>
          <cell r="I367" t="str">
            <v>青椒</v>
          </cell>
          <cell r="J367">
            <v>3</v>
          </cell>
          <cell r="K367" t="str">
            <v>紅椒</v>
          </cell>
          <cell r="L367">
            <v>1.5</v>
          </cell>
          <cell r="M367" t="str">
            <v>黃椒</v>
          </cell>
          <cell r="N367">
            <v>1.5</v>
          </cell>
          <cell r="O367" t="str">
            <v>鳳梨罐</v>
          </cell>
          <cell r="P367">
            <v>3</v>
          </cell>
          <cell r="Q367" t="str">
            <v>番茄醬</v>
          </cell>
          <cell r="R367">
            <v>1.2</v>
          </cell>
        </row>
        <row r="368">
          <cell r="C368" t="str">
            <v>糖醋麵腸(2)</v>
          </cell>
          <cell r="D368">
            <v>5</v>
          </cell>
          <cell r="E368" t="str">
            <v>麵腸(切)</v>
          </cell>
          <cell r="F368">
            <v>43</v>
          </cell>
          <cell r="G368" t="str">
            <v>紅卜</v>
          </cell>
          <cell r="H368">
            <v>10</v>
          </cell>
          <cell r="I368" t="str">
            <v>小黃瓜</v>
          </cell>
          <cell r="J368">
            <v>12</v>
          </cell>
          <cell r="K368" t="str">
            <v>鳳梨罐</v>
          </cell>
          <cell r="L368">
            <v>3</v>
          </cell>
          <cell r="M368" t="str">
            <v>番茄醬</v>
          </cell>
          <cell r="N368">
            <v>1.2</v>
          </cell>
        </row>
        <row r="369">
          <cell r="C369" t="str">
            <v>糖醋烤麩</v>
          </cell>
          <cell r="D369">
            <v>6</v>
          </cell>
          <cell r="E369" t="str">
            <v>烤麩(切)</v>
          </cell>
          <cell r="F369">
            <v>75</v>
          </cell>
          <cell r="G369" t="str">
            <v>鳳梨中丁</v>
          </cell>
          <cell r="H369">
            <v>3</v>
          </cell>
          <cell r="I369" t="str">
            <v>番茄醬</v>
          </cell>
          <cell r="J369">
            <v>1.2</v>
          </cell>
          <cell r="K369" t="str">
            <v>洋芋原件</v>
          </cell>
          <cell r="L369">
            <v>25</v>
          </cell>
          <cell r="M369" t="str">
            <v>CAS冷凍毛豆仁</v>
          </cell>
          <cell r="N369">
            <v>3</v>
          </cell>
          <cell r="O369" t="str">
            <v>紅蘿蔔中丁</v>
          </cell>
          <cell r="P369">
            <v>7</v>
          </cell>
        </row>
        <row r="370">
          <cell r="C370" t="str">
            <v>三杯麵輪</v>
          </cell>
          <cell r="D370">
            <v>8</v>
          </cell>
          <cell r="E370" t="str">
            <v>麵腸(切)</v>
          </cell>
          <cell r="F370">
            <v>30</v>
          </cell>
          <cell r="G370" t="str">
            <v>麵輪</v>
          </cell>
          <cell r="H370">
            <v>8</v>
          </cell>
          <cell r="I370" t="str">
            <v>紅蘿蔔片丁</v>
          </cell>
          <cell r="J370">
            <v>10</v>
          </cell>
          <cell r="K370" t="str">
            <v>杏鮑菇原件</v>
          </cell>
          <cell r="L370">
            <v>10</v>
          </cell>
          <cell r="M370" t="str">
            <v>九層塔</v>
          </cell>
          <cell r="N370">
            <v>1</v>
          </cell>
          <cell r="O370" t="str">
            <v>薑片</v>
          </cell>
          <cell r="P370">
            <v>1</v>
          </cell>
          <cell r="Q370" t="str">
            <v>蒜頭粒</v>
          </cell>
          <cell r="R370">
            <v>1</v>
          </cell>
          <cell r="S370" t="str">
            <v>黑麻油</v>
          </cell>
          <cell r="T370">
            <v>1</v>
          </cell>
        </row>
        <row r="371">
          <cell r="C371" t="str">
            <v>上海年糕</v>
          </cell>
          <cell r="D371">
            <v>5</v>
          </cell>
          <cell r="E371" t="str">
            <v>年糕條</v>
          </cell>
          <cell r="F371">
            <v>38</v>
          </cell>
          <cell r="G371" t="str">
            <v>大白菜段</v>
          </cell>
          <cell r="H371">
            <v>25</v>
          </cell>
          <cell r="I371" t="str">
            <v>紅蘿蔔絲</v>
          </cell>
          <cell r="J371">
            <v>7</v>
          </cell>
          <cell r="K371" t="str">
            <v>香菇原件</v>
          </cell>
          <cell r="L371">
            <v>5</v>
          </cell>
          <cell r="M371" t="str">
            <v>素肚(切)</v>
          </cell>
          <cell r="N371">
            <v>15</v>
          </cell>
        </row>
        <row r="372">
          <cell r="C372" t="str">
            <v>素燉佛跳牆</v>
          </cell>
          <cell r="D372">
            <v>7</v>
          </cell>
          <cell r="E372" t="str">
            <v>素肉角(乾)</v>
          </cell>
          <cell r="F372">
            <v>3</v>
          </cell>
          <cell r="G372" t="str">
            <v>乾栗子</v>
          </cell>
          <cell r="H372">
            <v>2.2000000000000002</v>
          </cell>
          <cell r="I372" t="str">
            <v>筍干</v>
          </cell>
          <cell r="J372">
            <v>17.3</v>
          </cell>
          <cell r="K372" t="str">
            <v>芋頭</v>
          </cell>
          <cell r="L372">
            <v>14.5</v>
          </cell>
          <cell r="M372" t="str">
            <v>大白菜</v>
          </cell>
          <cell r="N372">
            <v>29</v>
          </cell>
          <cell r="O372" t="str">
            <v>濕香菇</v>
          </cell>
          <cell r="P372">
            <v>2.2000000000000002</v>
          </cell>
          <cell r="Q372" t="str">
            <v>蒜頭粒</v>
          </cell>
          <cell r="R372">
            <v>1</v>
          </cell>
        </row>
        <row r="373">
          <cell r="C373" t="str">
            <v>素瓜仔肉</v>
          </cell>
          <cell r="D373">
            <v>4</v>
          </cell>
          <cell r="E373" t="str">
            <v>豆干丁</v>
          </cell>
          <cell r="F373">
            <v>43.5</v>
          </cell>
          <cell r="G373" t="str">
            <v>粗顆粒素肉末</v>
          </cell>
          <cell r="H373">
            <v>3</v>
          </cell>
          <cell r="I373" t="str">
            <v>蔭花瓜</v>
          </cell>
          <cell r="J373">
            <v>10</v>
          </cell>
          <cell r="K373" t="str">
            <v>濕香菇</v>
          </cell>
          <cell r="L373">
            <v>3.5</v>
          </cell>
        </row>
        <row r="374">
          <cell r="C374" t="str">
            <v>素瓜仔肉(2)</v>
          </cell>
          <cell r="D374">
            <v>4</v>
          </cell>
          <cell r="E374" t="str">
            <v>豆干丁</v>
          </cell>
          <cell r="F374">
            <v>43.5</v>
          </cell>
          <cell r="G374" t="str">
            <v>油腐邊</v>
          </cell>
          <cell r="H374">
            <v>20</v>
          </cell>
          <cell r="I374" t="str">
            <v>蔭花瓜</v>
          </cell>
          <cell r="J374">
            <v>20</v>
          </cell>
          <cell r="K374" t="str">
            <v>濕香菇</v>
          </cell>
          <cell r="L374">
            <v>3.5</v>
          </cell>
        </row>
        <row r="375">
          <cell r="C375" t="str">
            <v>蓮藕燒烤麩</v>
          </cell>
          <cell r="D375">
            <v>6</v>
          </cell>
          <cell r="E375" t="str">
            <v>烤麩</v>
          </cell>
          <cell r="F375">
            <v>18</v>
          </cell>
          <cell r="G375" t="str">
            <v>濕香菇</v>
          </cell>
          <cell r="H375">
            <v>3</v>
          </cell>
          <cell r="I375" t="str">
            <v>蓮藕</v>
          </cell>
          <cell r="J375">
            <v>9.3000000000000007</v>
          </cell>
          <cell r="K375" t="str">
            <v>百頁豆腐</v>
          </cell>
          <cell r="L375">
            <v>10</v>
          </cell>
          <cell r="M375" t="str">
            <v>白卜</v>
          </cell>
          <cell r="N375">
            <v>20</v>
          </cell>
          <cell r="O375" t="str">
            <v>紅卜</v>
          </cell>
          <cell r="P375">
            <v>10</v>
          </cell>
        </row>
        <row r="376">
          <cell r="C376" t="str">
            <v>蓮藕燒百頁</v>
          </cell>
          <cell r="D376">
            <v>5</v>
          </cell>
          <cell r="E376" t="str">
            <v>濕香菇</v>
          </cell>
          <cell r="F376">
            <v>3</v>
          </cell>
          <cell r="G376" t="str">
            <v>蓮藕</v>
          </cell>
          <cell r="H376">
            <v>9</v>
          </cell>
          <cell r="I376" t="str">
            <v>百頁豆腐</v>
          </cell>
          <cell r="J376">
            <v>35</v>
          </cell>
          <cell r="K376" t="str">
            <v>白卜</v>
          </cell>
          <cell r="L376">
            <v>33</v>
          </cell>
          <cell r="M376" t="str">
            <v>紅卜</v>
          </cell>
          <cell r="N376">
            <v>10</v>
          </cell>
        </row>
        <row r="377">
          <cell r="C377" t="str">
            <v>三杯鮑菇</v>
          </cell>
          <cell r="D377">
            <v>6</v>
          </cell>
          <cell r="E377" t="str">
            <v>非基改百頁豆腐</v>
          </cell>
          <cell r="F377">
            <v>25</v>
          </cell>
          <cell r="G377" t="str">
            <v>杏鮑菇原件</v>
          </cell>
          <cell r="H377">
            <v>35</v>
          </cell>
          <cell r="I377" t="str">
            <v>紅蘿蔔片丁</v>
          </cell>
          <cell r="J377">
            <v>8</v>
          </cell>
          <cell r="K377" t="str">
            <v>九層塔</v>
          </cell>
          <cell r="L377">
            <v>3</v>
          </cell>
          <cell r="M377" t="str">
            <v>薑片</v>
          </cell>
          <cell r="N377">
            <v>2</v>
          </cell>
          <cell r="O377" t="str">
            <v>麻油</v>
          </cell>
          <cell r="P377">
            <v>2</v>
          </cell>
        </row>
        <row r="378">
          <cell r="C378" t="str">
            <v>芹菜炒豆干</v>
          </cell>
          <cell r="D378">
            <v>5</v>
          </cell>
          <cell r="E378" t="str">
            <v>非基改豆干片</v>
          </cell>
          <cell r="F378">
            <v>35</v>
          </cell>
          <cell r="G378" t="str">
            <v>西芹段</v>
          </cell>
          <cell r="H378">
            <v>25</v>
          </cell>
          <cell r="I378" t="str">
            <v>乾木耳</v>
          </cell>
          <cell r="J378">
            <v>0.25</v>
          </cell>
          <cell r="K378" t="str">
            <v>高麗菜原件</v>
          </cell>
          <cell r="L378">
            <v>15</v>
          </cell>
          <cell r="M378" t="str">
            <v>香菇原件</v>
          </cell>
          <cell r="N378">
            <v>5</v>
          </cell>
        </row>
        <row r="379">
          <cell r="C379" t="str">
            <v>素雞鮑菇</v>
          </cell>
          <cell r="D379">
            <v>4</v>
          </cell>
          <cell r="E379" t="str">
            <v>非基改素雞片</v>
          </cell>
          <cell r="F379">
            <v>42</v>
          </cell>
          <cell r="G379" t="str">
            <v>杏鮑菇原件</v>
          </cell>
          <cell r="H379">
            <v>15</v>
          </cell>
          <cell r="I379" t="str">
            <v>香菇原件</v>
          </cell>
          <cell r="J379">
            <v>5</v>
          </cell>
          <cell r="K379" t="str">
            <v>紅蘿蔔片丁</v>
          </cell>
          <cell r="L379">
            <v>8</v>
          </cell>
          <cell r="M379" t="str">
            <v>一公分西芹段</v>
          </cell>
          <cell r="N379">
            <v>6</v>
          </cell>
        </row>
        <row r="380">
          <cell r="C380" t="str">
            <v>醬爆豆腸</v>
          </cell>
          <cell r="D380">
            <v>5</v>
          </cell>
          <cell r="E380" t="str">
            <v>非基改豆腸(切)</v>
          </cell>
          <cell r="F380">
            <v>55</v>
          </cell>
          <cell r="G380" t="str">
            <v>小黃瓜滾刀</v>
          </cell>
          <cell r="H380">
            <v>7</v>
          </cell>
          <cell r="I380" t="str">
            <v>濕木耳</v>
          </cell>
          <cell r="J380">
            <v>5</v>
          </cell>
          <cell r="K380" t="str">
            <v>紅椒小丁</v>
          </cell>
          <cell r="L380">
            <v>5</v>
          </cell>
          <cell r="M380" t="str">
            <v>黃椒小丁</v>
          </cell>
          <cell r="N380">
            <v>5</v>
          </cell>
        </row>
        <row r="381">
          <cell r="C381" t="str">
            <v>味噌豆腸</v>
          </cell>
          <cell r="D381">
            <v>5</v>
          </cell>
          <cell r="E381" t="str">
            <v>非基改豆腸(切)</v>
          </cell>
          <cell r="F381">
            <v>33.5</v>
          </cell>
          <cell r="G381" t="str">
            <v>白蘿蔔中丁</v>
          </cell>
          <cell r="H381">
            <v>23</v>
          </cell>
          <cell r="I381" t="str">
            <v>紅蘿蔔中丁</v>
          </cell>
          <cell r="J381">
            <v>10</v>
          </cell>
          <cell r="K381" t="str">
            <v>香菇原件</v>
          </cell>
          <cell r="L381">
            <v>8</v>
          </cell>
          <cell r="M381" t="str">
            <v>味噌(9kg/箱)</v>
          </cell>
          <cell r="N381">
            <v>7</v>
          </cell>
        </row>
        <row r="382">
          <cell r="C382" t="str">
            <v>梅干素燥滷蛋</v>
          </cell>
          <cell r="D382">
            <v>6</v>
          </cell>
          <cell r="E382" t="str">
            <v>CAS白煮蛋</v>
          </cell>
          <cell r="F382">
            <v>60</v>
          </cell>
          <cell r="G382" t="str">
            <v>非基改豆干丁</v>
          </cell>
          <cell r="H382">
            <v>25</v>
          </cell>
          <cell r="I382" t="str">
            <v>香菇原件</v>
          </cell>
          <cell r="J382">
            <v>6</v>
          </cell>
          <cell r="K382" t="str">
            <v>梅干菜</v>
          </cell>
          <cell r="L382">
            <v>5</v>
          </cell>
          <cell r="M382" t="str">
            <v>麵輪</v>
          </cell>
          <cell r="N382">
            <v>7</v>
          </cell>
          <cell r="O382" t="str">
            <v>薑絲</v>
          </cell>
          <cell r="P382">
            <v>0.5</v>
          </cell>
        </row>
        <row r="383">
          <cell r="C383" t="str">
            <v>素肉燥滷蛋</v>
          </cell>
          <cell r="D383">
            <v>4</v>
          </cell>
          <cell r="E383" t="str">
            <v>CAS白煮蛋</v>
          </cell>
          <cell r="F383">
            <v>60</v>
          </cell>
          <cell r="G383" t="str">
            <v>非基改豆干丁</v>
          </cell>
          <cell r="H383">
            <v>25</v>
          </cell>
          <cell r="I383" t="str">
            <v>剝皮洋蔥原件</v>
          </cell>
          <cell r="J383">
            <v>4</v>
          </cell>
          <cell r="K383" t="str">
            <v>香菇原件</v>
          </cell>
          <cell r="L383">
            <v>7</v>
          </cell>
          <cell r="M383" t="str">
            <v>麵輪</v>
          </cell>
          <cell r="N383">
            <v>7</v>
          </cell>
          <cell r="O383" t="str">
            <v>薑絲</v>
          </cell>
          <cell r="P383">
            <v>3</v>
          </cell>
        </row>
        <row r="384">
          <cell r="C384" t="str">
            <v>糖醋豆腸</v>
          </cell>
          <cell r="D384">
            <v>5</v>
          </cell>
          <cell r="E384" t="str">
            <v>非基改豆腸(切)</v>
          </cell>
          <cell r="F384">
            <v>60</v>
          </cell>
          <cell r="G384" t="str">
            <v>紅椒小丁</v>
          </cell>
          <cell r="H384">
            <v>3</v>
          </cell>
          <cell r="I384" t="str">
            <v>鳳梨中丁</v>
          </cell>
          <cell r="J384">
            <v>4</v>
          </cell>
          <cell r="K384" t="str">
            <v>CAS冷凍毛豆仁</v>
          </cell>
          <cell r="L384">
            <v>4</v>
          </cell>
          <cell r="M384" t="str">
            <v>番茄醬</v>
          </cell>
          <cell r="N384">
            <v>9</v>
          </cell>
        </row>
        <row r="386">
          <cell r="C386" t="str">
            <v>魚香炒蛋</v>
          </cell>
          <cell r="D386">
            <v>6</v>
          </cell>
          <cell r="E386" t="str">
            <v>全蛋液</v>
          </cell>
          <cell r="F386">
            <v>50</v>
          </cell>
          <cell r="G386" t="str">
            <v>鮮筍絲(細)</v>
          </cell>
          <cell r="H386">
            <v>17</v>
          </cell>
          <cell r="I386" t="str">
            <v>紅卜</v>
          </cell>
          <cell r="J386">
            <v>10</v>
          </cell>
          <cell r="K386" t="str">
            <v>絞肉</v>
          </cell>
          <cell r="L386">
            <v>3</v>
          </cell>
          <cell r="M386" t="str">
            <v>濕木耳</v>
          </cell>
          <cell r="N386">
            <v>5</v>
          </cell>
          <cell r="O386" t="str">
            <v>奶粉</v>
          </cell>
          <cell r="P386">
            <v>8</v>
          </cell>
        </row>
        <row r="387">
          <cell r="C387" t="str">
            <v>木須炒蛋</v>
          </cell>
          <cell r="D387">
            <v>8</v>
          </cell>
          <cell r="E387" t="str">
            <v>CAS液蛋</v>
          </cell>
          <cell r="F387">
            <v>46</v>
          </cell>
          <cell r="G387" t="str">
            <v>高麗菜段</v>
          </cell>
          <cell r="H387">
            <v>20</v>
          </cell>
          <cell r="I387" t="str">
            <v>肉絲</v>
          </cell>
          <cell r="J387">
            <v>7</v>
          </cell>
          <cell r="K387" t="str">
            <v>乾木耳</v>
          </cell>
          <cell r="L387">
            <v>0.25</v>
          </cell>
          <cell r="M387" t="str">
            <v>青蔥珠</v>
          </cell>
          <cell r="N387">
            <v>3</v>
          </cell>
          <cell r="O387" t="str">
            <v>奶粉</v>
          </cell>
          <cell r="P387">
            <v>8</v>
          </cell>
          <cell r="Q387" t="str">
            <v>紅蘿蔔絲</v>
          </cell>
          <cell r="R387">
            <v>5</v>
          </cell>
        </row>
        <row r="388">
          <cell r="C388" t="str">
            <v>玉米肉末炒蛋</v>
          </cell>
          <cell r="D388">
            <v>8</v>
          </cell>
          <cell r="E388" t="str">
            <v>CAS液蛋</v>
          </cell>
          <cell r="F388">
            <v>46</v>
          </cell>
          <cell r="G388" t="str">
            <v>絞肉</v>
          </cell>
          <cell r="H388">
            <v>7</v>
          </cell>
          <cell r="I388" t="str">
            <v>CAS冷凍玉米粒</v>
          </cell>
          <cell r="J388">
            <v>20</v>
          </cell>
          <cell r="K388" t="str">
            <v>紅蘿蔔小丁</v>
          </cell>
          <cell r="L388">
            <v>7</v>
          </cell>
          <cell r="M388" t="str">
            <v>洋芋原件</v>
          </cell>
          <cell r="N388">
            <v>10</v>
          </cell>
          <cell r="O388" t="str">
            <v>CAS冷凍毛豆仁</v>
          </cell>
          <cell r="P388">
            <v>3</v>
          </cell>
          <cell r="Q388" t="str">
            <v>奶粉</v>
          </cell>
          <cell r="R388">
            <v>3</v>
          </cell>
        </row>
        <row r="389">
          <cell r="C389" t="str">
            <v>玉米肉末炒蛋(2)</v>
          </cell>
          <cell r="D389">
            <v>6</v>
          </cell>
          <cell r="E389" t="str">
            <v>CAS液蛋</v>
          </cell>
          <cell r="F389">
            <v>46</v>
          </cell>
          <cell r="G389" t="str">
            <v>絞肉</v>
          </cell>
          <cell r="H389">
            <v>7</v>
          </cell>
          <cell r="I389" t="str">
            <v>CAS冷凍玉米粒</v>
          </cell>
          <cell r="J389">
            <v>27</v>
          </cell>
          <cell r="K389" t="str">
            <v>CAS冷凍毛豆仁</v>
          </cell>
          <cell r="L389">
            <v>3</v>
          </cell>
          <cell r="M389" t="str">
            <v>奶粉</v>
          </cell>
          <cell r="N389">
            <v>3</v>
          </cell>
        </row>
        <row r="390">
          <cell r="C390" t="str">
            <v>芙蓉炒蛋</v>
          </cell>
          <cell r="D390">
            <v>8</v>
          </cell>
          <cell r="E390" t="str">
            <v>全蛋液</v>
          </cell>
          <cell r="F390">
            <v>50</v>
          </cell>
          <cell r="G390" t="str">
            <v>鮮筍絲(細)</v>
          </cell>
          <cell r="H390">
            <v>22</v>
          </cell>
          <cell r="I390" t="str">
            <v>豆薯</v>
          </cell>
          <cell r="J390">
            <v>16</v>
          </cell>
          <cell r="K390" t="str">
            <v>絞肉</v>
          </cell>
          <cell r="L390">
            <v>3</v>
          </cell>
          <cell r="M390" t="str">
            <v>濕香菇</v>
          </cell>
          <cell r="N390">
            <v>3</v>
          </cell>
          <cell r="O390" t="str">
            <v>奶粉</v>
          </cell>
          <cell r="P390">
            <v>8</v>
          </cell>
          <cell r="Q390" t="str">
            <v>蔥</v>
          </cell>
        </row>
        <row r="391">
          <cell r="C391" t="str">
            <v>洋蔥炒蛋</v>
          </cell>
          <cell r="D391">
            <v>6</v>
          </cell>
          <cell r="E391" t="str">
            <v>CAS液蛋</v>
          </cell>
          <cell r="F391">
            <v>50</v>
          </cell>
          <cell r="G391" t="str">
            <v>剝皮洋蔥原件</v>
          </cell>
          <cell r="H391">
            <v>33</v>
          </cell>
          <cell r="I391" t="str">
            <v>紅蘿蔔絲</v>
          </cell>
          <cell r="J391">
            <v>7</v>
          </cell>
          <cell r="K391" t="str">
            <v>乾木耳</v>
          </cell>
          <cell r="L391">
            <v>0.5</v>
          </cell>
          <cell r="M391" t="str">
            <v>奶粉</v>
          </cell>
          <cell r="N391">
            <v>3</v>
          </cell>
          <cell r="O391" t="str">
            <v>青蔥</v>
          </cell>
          <cell r="P391">
            <v>1</v>
          </cell>
        </row>
        <row r="392">
          <cell r="C392" t="str">
            <v>洋蔥炒蛋(2)</v>
          </cell>
          <cell r="D392">
            <v>4</v>
          </cell>
          <cell r="E392" t="str">
            <v>全蛋液</v>
          </cell>
          <cell r="F392">
            <v>50</v>
          </cell>
          <cell r="G392" t="str">
            <v>剝皮洋蔥</v>
          </cell>
          <cell r="H392">
            <v>35</v>
          </cell>
          <cell r="I392" t="str">
            <v>濕木耳</v>
          </cell>
          <cell r="J392">
            <v>6.5</v>
          </cell>
          <cell r="K392" t="str">
            <v>蔥</v>
          </cell>
          <cell r="L392">
            <v>1</v>
          </cell>
          <cell r="M392" t="str">
            <v>紅椒</v>
          </cell>
          <cell r="N392">
            <v>1</v>
          </cell>
          <cell r="O392" t="str">
            <v>奶粉</v>
          </cell>
          <cell r="P392">
            <v>8</v>
          </cell>
        </row>
        <row r="393">
          <cell r="C393" t="str">
            <v>紅蘿蔔洋蔥炒蛋</v>
          </cell>
          <cell r="D393">
            <v>4</v>
          </cell>
          <cell r="E393" t="str">
            <v>CAS液蛋</v>
          </cell>
          <cell r="F393">
            <v>46</v>
          </cell>
          <cell r="G393" t="str">
            <v>紅蘿蔔小丁</v>
          </cell>
          <cell r="H393">
            <v>23</v>
          </cell>
          <cell r="I393" t="str">
            <v>剝皮洋蔥原件</v>
          </cell>
          <cell r="J393">
            <v>20</v>
          </cell>
          <cell r="K393" t="str">
            <v>青蔥珠</v>
          </cell>
          <cell r="L393">
            <v>2</v>
          </cell>
        </row>
        <row r="394">
          <cell r="C394" t="str">
            <v>莧菜炒蛋</v>
          </cell>
          <cell r="D394">
            <v>5</v>
          </cell>
          <cell r="E394" t="str">
            <v>全蛋液</v>
          </cell>
          <cell r="F394">
            <v>50</v>
          </cell>
          <cell r="G394" t="str">
            <v>莧菜(切)</v>
          </cell>
          <cell r="H394">
            <v>10</v>
          </cell>
          <cell r="I394" t="str">
            <v>剝皮洋蔥</v>
          </cell>
          <cell r="J394">
            <v>20</v>
          </cell>
          <cell r="K394" t="str">
            <v>濕香菇</v>
          </cell>
          <cell r="L394">
            <v>3</v>
          </cell>
          <cell r="M394" t="str">
            <v>奶粉</v>
          </cell>
          <cell r="N394">
            <v>8</v>
          </cell>
        </row>
        <row r="395">
          <cell r="C395" t="str">
            <v>咖哩炒蛋</v>
          </cell>
          <cell r="D395">
            <v>8</v>
          </cell>
          <cell r="E395" t="str">
            <v>CAS液蛋</v>
          </cell>
          <cell r="F395">
            <v>46</v>
          </cell>
          <cell r="G395" t="str">
            <v>高麗菜段</v>
          </cell>
          <cell r="H395">
            <v>20</v>
          </cell>
          <cell r="I395" t="str">
            <v>紅蘿蔔中丁</v>
          </cell>
          <cell r="J395">
            <v>15</v>
          </cell>
          <cell r="K395" t="str">
            <v>濕木耳</v>
          </cell>
          <cell r="L395">
            <v>5</v>
          </cell>
          <cell r="M395" t="str">
            <v>咖哩粉</v>
          </cell>
          <cell r="N395">
            <v>1</v>
          </cell>
          <cell r="O395" t="str">
            <v>薑絲</v>
          </cell>
          <cell r="P395">
            <v>1</v>
          </cell>
          <cell r="Q395" t="str">
            <v>青蔥珠</v>
          </cell>
          <cell r="R395">
            <v>1</v>
          </cell>
          <cell r="S395" t="str">
            <v>味霖</v>
          </cell>
          <cell r="T395">
            <v>2</v>
          </cell>
        </row>
        <row r="396">
          <cell r="C396" t="str">
            <v>咖哩炒蛋(2)</v>
          </cell>
          <cell r="D396">
            <v>6</v>
          </cell>
          <cell r="E396" t="str">
            <v>CAS液蛋</v>
          </cell>
          <cell r="F396">
            <v>46</v>
          </cell>
          <cell r="G396" t="str">
            <v>肉片</v>
          </cell>
          <cell r="H396">
            <v>7</v>
          </cell>
          <cell r="I396" t="str">
            <v>茄子</v>
          </cell>
          <cell r="J396">
            <v>10</v>
          </cell>
          <cell r="K396" t="str">
            <v>大黃瓜片</v>
          </cell>
          <cell r="L396">
            <v>20</v>
          </cell>
          <cell r="M396" t="str">
            <v>九層塔</v>
          </cell>
          <cell r="N396">
            <v>2</v>
          </cell>
          <cell r="O396" t="str">
            <v>咖哩粉</v>
          </cell>
          <cell r="P396">
            <v>1.5</v>
          </cell>
        </row>
        <row r="397">
          <cell r="C397" t="str">
            <v>碧絲炒蛋</v>
          </cell>
          <cell r="D397">
            <v>5</v>
          </cell>
          <cell r="E397" t="str">
            <v>全蛋液</v>
          </cell>
          <cell r="F397">
            <v>50</v>
          </cell>
          <cell r="G397" t="str">
            <v>剝皮洋蔥</v>
          </cell>
          <cell r="H397">
            <v>10</v>
          </cell>
          <cell r="I397" t="str">
            <v>紅卜</v>
          </cell>
          <cell r="J397">
            <v>15</v>
          </cell>
          <cell r="K397" t="str">
            <v>小黃瓜</v>
          </cell>
          <cell r="L397">
            <v>3</v>
          </cell>
          <cell r="M397" t="str">
            <v>濕木耳</v>
          </cell>
          <cell r="N397">
            <v>3</v>
          </cell>
          <cell r="O397" t="str">
            <v>奶粉</v>
          </cell>
          <cell r="P397">
            <v>8</v>
          </cell>
        </row>
        <row r="398">
          <cell r="C398" t="str">
            <v>高麗菜炒蛋</v>
          </cell>
          <cell r="D398">
            <v>5</v>
          </cell>
          <cell r="E398" t="str">
            <v>CAS液蛋</v>
          </cell>
          <cell r="F398">
            <v>46</v>
          </cell>
          <cell r="G398" t="str">
            <v>高麗菜段</v>
          </cell>
          <cell r="H398">
            <v>30</v>
          </cell>
          <cell r="I398" t="str">
            <v>紅蘿蔔絲</v>
          </cell>
          <cell r="J398">
            <v>10</v>
          </cell>
          <cell r="K398" t="str">
            <v>乾木耳</v>
          </cell>
          <cell r="L398">
            <v>0.25</v>
          </cell>
          <cell r="M398" t="str">
            <v>蝦皮</v>
          </cell>
          <cell r="N398">
            <v>0.1</v>
          </cell>
        </row>
        <row r="399">
          <cell r="C399" t="str">
            <v>枸杞炒蛋</v>
          </cell>
          <cell r="D399">
            <v>6</v>
          </cell>
          <cell r="E399" t="str">
            <v>全蛋液</v>
          </cell>
          <cell r="F399">
            <v>50</v>
          </cell>
          <cell r="G399" t="str">
            <v>韭菜</v>
          </cell>
          <cell r="H399">
            <v>15</v>
          </cell>
          <cell r="I399" t="str">
            <v>剝皮洋蔥</v>
          </cell>
          <cell r="J399">
            <v>10</v>
          </cell>
          <cell r="K399" t="str">
            <v>紅卜</v>
          </cell>
          <cell r="L399">
            <v>10</v>
          </cell>
          <cell r="M399" t="str">
            <v>奶粉</v>
          </cell>
          <cell r="N399">
            <v>8</v>
          </cell>
          <cell r="O399" t="str">
            <v>枸杞</v>
          </cell>
          <cell r="P399">
            <v>0.2</v>
          </cell>
        </row>
        <row r="400">
          <cell r="C400" t="str">
            <v>韭菜炒蛋</v>
          </cell>
          <cell r="D400">
            <v>5</v>
          </cell>
          <cell r="E400" t="str">
            <v>CAS液蛋</v>
          </cell>
          <cell r="F400">
            <v>46</v>
          </cell>
          <cell r="G400" t="str">
            <v>韭菜段</v>
          </cell>
          <cell r="H400">
            <v>5</v>
          </cell>
          <cell r="I400" t="str">
            <v>剝皮洋蔥原件</v>
          </cell>
          <cell r="J400">
            <v>20</v>
          </cell>
          <cell r="K400" t="str">
            <v>紅蘿蔔絲</v>
          </cell>
          <cell r="L400">
            <v>5</v>
          </cell>
          <cell r="M400" t="str">
            <v>蝦皮</v>
          </cell>
          <cell r="N400">
            <v>0.15</v>
          </cell>
        </row>
        <row r="401">
          <cell r="C401" t="str">
            <v>甜不辣炒蛋</v>
          </cell>
          <cell r="D401">
            <v>5</v>
          </cell>
          <cell r="E401" t="str">
            <v>CAS液蛋</v>
          </cell>
          <cell r="F401">
            <v>46</v>
          </cell>
          <cell r="G401" t="str">
            <v>甜不辣</v>
          </cell>
          <cell r="H401">
            <v>25</v>
          </cell>
          <cell r="I401" t="str">
            <v>紅蘿蔔絲</v>
          </cell>
          <cell r="J401">
            <v>4</v>
          </cell>
          <cell r="K401" t="str">
            <v>乾木耳</v>
          </cell>
          <cell r="L401">
            <v>0.25</v>
          </cell>
          <cell r="M401" t="str">
            <v>青蔥段</v>
          </cell>
          <cell r="N401">
            <v>2</v>
          </cell>
        </row>
        <row r="402">
          <cell r="C402" t="str">
            <v>菜脯炒蛋</v>
          </cell>
          <cell r="D402">
            <v>7</v>
          </cell>
          <cell r="E402" t="str">
            <v>CAS液蛋</v>
          </cell>
          <cell r="F402">
            <v>46</v>
          </cell>
          <cell r="G402" t="str">
            <v>菜脯</v>
          </cell>
          <cell r="H402">
            <v>10</v>
          </cell>
          <cell r="I402" t="str">
            <v>高麗菜段</v>
          </cell>
          <cell r="J402">
            <v>20</v>
          </cell>
          <cell r="K402" t="str">
            <v>乾木耳</v>
          </cell>
          <cell r="L402">
            <v>0.25</v>
          </cell>
          <cell r="M402" t="str">
            <v>青蔥珠</v>
          </cell>
          <cell r="N402">
            <v>3</v>
          </cell>
          <cell r="O402" t="str">
            <v>奶粉</v>
          </cell>
          <cell r="P402">
            <v>8</v>
          </cell>
        </row>
        <row r="403">
          <cell r="C403" t="str">
            <v>菜脯炒蛋(2)</v>
          </cell>
          <cell r="D403">
            <v>6</v>
          </cell>
          <cell r="E403" t="str">
            <v>CAS液蛋</v>
          </cell>
          <cell r="F403">
            <v>50</v>
          </cell>
          <cell r="G403" t="str">
            <v>菜脯</v>
          </cell>
          <cell r="H403">
            <v>17.399999999999999</v>
          </cell>
          <cell r="I403" t="str">
            <v>剝皮洋蔥原件</v>
          </cell>
          <cell r="J403">
            <v>10</v>
          </cell>
          <cell r="K403" t="str">
            <v>紅蘿蔔小丁</v>
          </cell>
          <cell r="L403">
            <v>5</v>
          </cell>
          <cell r="M403" t="str">
            <v>CAS冷凍毛豆仁</v>
          </cell>
          <cell r="N403">
            <v>1</v>
          </cell>
          <cell r="O403" t="str">
            <v>奶粉</v>
          </cell>
          <cell r="P403">
            <v>3</v>
          </cell>
        </row>
        <row r="404">
          <cell r="C404" t="str">
            <v>紫蘇菜脯蛋</v>
          </cell>
          <cell r="D404">
            <v>5</v>
          </cell>
          <cell r="E404" t="str">
            <v>全蛋液</v>
          </cell>
          <cell r="F404">
            <v>50</v>
          </cell>
          <cell r="G404" t="str">
            <v>菜脯</v>
          </cell>
          <cell r="H404">
            <v>22.5</v>
          </cell>
          <cell r="I404" t="str">
            <v>剝皮洋蔥</v>
          </cell>
          <cell r="J404">
            <v>10</v>
          </cell>
          <cell r="K404" t="str">
            <v>紫蘇</v>
          </cell>
          <cell r="L404">
            <v>0.6</v>
          </cell>
          <cell r="M404" t="str">
            <v>奶粉</v>
          </cell>
          <cell r="N404">
            <v>8</v>
          </cell>
        </row>
        <row r="405">
          <cell r="C405" t="str">
            <v>番茄炒蛋</v>
          </cell>
          <cell r="D405">
            <v>3</v>
          </cell>
          <cell r="E405" t="str">
            <v>CAS液蛋</v>
          </cell>
          <cell r="F405">
            <v>46</v>
          </cell>
          <cell r="G405" t="str">
            <v>番茄原件</v>
          </cell>
          <cell r="H405">
            <v>25</v>
          </cell>
          <cell r="I405" t="str">
            <v>剝皮洋蔥原件</v>
          </cell>
          <cell r="J405">
            <v>12</v>
          </cell>
        </row>
        <row r="406">
          <cell r="C406" t="str">
            <v>番茄豆腐蛋</v>
          </cell>
          <cell r="D406">
            <v>4</v>
          </cell>
          <cell r="E406" t="str">
            <v>CAS液蛋</v>
          </cell>
          <cell r="F406">
            <v>46</v>
          </cell>
          <cell r="G406" t="str">
            <v>非基改豆腐小丁</v>
          </cell>
          <cell r="H406">
            <v>16</v>
          </cell>
          <cell r="I406" t="str">
            <v>番茄原件</v>
          </cell>
          <cell r="J406">
            <v>30</v>
          </cell>
          <cell r="K406" t="str">
            <v>番茄醬</v>
          </cell>
          <cell r="L406">
            <v>3</v>
          </cell>
        </row>
        <row r="407">
          <cell r="C407" t="str">
            <v>番茄炒蛋(3)</v>
          </cell>
          <cell r="D407">
            <v>5</v>
          </cell>
          <cell r="E407" t="str">
            <v>CAS液蛋</v>
          </cell>
          <cell r="F407">
            <v>50</v>
          </cell>
          <cell r="G407" t="str">
            <v>番茄原件</v>
          </cell>
          <cell r="H407">
            <v>45</v>
          </cell>
          <cell r="I407" t="str">
            <v>番茄醬</v>
          </cell>
          <cell r="J407">
            <v>3</v>
          </cell>
          <cell r="K407" t="str">
            <v>奶粉</v>
          </cell>
          <cell r="L407">
            <v>8</v>
          </cell>
          <cell r="M407" t="str">
            <v>青蔥珠</v>
          </cell>
          <cell r="N407">
            <v>1</v>
          </cell>
        </row>
        <row r="408">
          <cell r="C408" t="str">
            <v>豆薯炒蛋</v>
          </cell>
          <cell r="D408">
            <v>5</v>
          </cell>
          <cell r="E408" t="str">
            <v>CAS液蛋</v>
          </cell>
          <cell r="F408">
            <v>50</v>
          </cell>
          <cell r="G408" t="str">
            <v>豆薯小丁</v>
          </cell>
          <cell r="H408">
            <v>23</v>
          </cell>
          <cell r="I408" t="str">
            <v>紅蘿蔔小丁</v>
          </cell>
          <cell r="J408">
            <v>8</v>
          </cell>
          <cell r="K408" t="str">
            <v>CAS冷凍毛豆仁</v>
          </cell>
          <cell r="L408">
            <v>3</v>
          </cell>
          <cell r="M408" t="str">
            <v>奶粉</v>
          </cell>
          <cell r="N408">
            <v>3</v>
          </cell>
        </row>
        <row r="409">
          <cell r="C409" t="str">
            <v>豆薯炒蛋(2)</v>
          </cell>
          <cell r="D409">
            <v>5</v>
          </cell>
          <cell r="E409" t="str">
            <v>全蛋液</v>
          </cell>
          <cell r="F409">
            <v>50</v>
          </cell>
          <cell r="G409" t="str">
            <v>豆薯</v>
          </cell>
          <cell r="H409">
            <v>14</v>
          </cell>
          <cell r="I409" t="str">
            <v>紅卜</v>
          </cell>
          <cell r="J409">
            <v>10</v>
          </cell>
          <cell r="K409" t="str">
            <v>鮮筍絲(細)</v>
          </cell>
          <cell r="L409">
            <v>10</v>
          </cell>
          <cell r="M409" t="str">
            <v>青豆仁</v>
          </cell>
          <cell r="N409">
            <v>1</v>
          </cell>
          <cell r="O409" t="str">
            <v>奶粉</v>
          </cell>
          <cell r="P409">
            <v>8</v>
          </cell>
        </row>
        <row r="410">
          <cell r="C410" t="str">
            <v>豆薯炒蛋(3)</v>
          </cell>
          <cell r="D410">
            <v>5</v>
          </cell>
          <cell r="E410" t="str">
            <v>全蛋液</v>
          </cell>
          <cell r="F410">
            <v>50</v>
          </cell>
          <cell r="G410" t="str">
            <v>豆薯</v>
          </cell>
          <cell r="H410">
            <v>16</v>
          </cell>
          <cell r="I410" t="str">
            <v>濕香菇</v>
          </cell>
          <cell r="J410">
            <v>3</v>
          </cell>
          <cell r="K410" t="str">
            <v>鮮筍絲(細)</v>
          </cell>
          <cell r="L410">
            <v>18.5</v>
          </cell>
          <cell r="M410" t="str">
            <v>絞肉</v>
          </cell>
          <cell r="N410">
            <v>3</v>
          </cell>
          <cell r="O410" t="str">
            <v>奶粉</v>
          </cell>
          <cell r="P410">
            <v>8</v>
          </cell>
        </row>
        <row r="411">
          <cell r="C411" t="str">
            <v>玉米火腿炒蛋</v>
          </cell>
          <cell r="D411">
            <v>6</v>
          </cell>
          <cell r="E411" t="str">
            <v>CAS液蛋</v>
          </cell>
          <cell r="F411">
            <v>46</v>
          </cell>
          <cell r="G411" t="str">
            <v>CAS冷凍玉米粒</v>
          </cell>
          <cell r="H411">
            <v>30</v>
          </cell>
          <cell r="I411" t="str">
            <v>火腿小丁</v>
          </cell>
          <cell r="J411">
            <v>3</v>
          </cell>
          <cell r="K411" t="str">
            <v>CAS冷凍毛豆仁</v>
          </cell>
          <cell r="L411">
            <v>3</v>
          </cell>
          <cell r="M411" t="str">
            <v>黑胡椒</v>
          </cell>
          <cell r="N411">
            <v>0.1</v>
          </cell>
          <cell r="O411" t="str">
            <v>奶粉</v>
          </cell>
          <cell r="P411">
            <v>3</v>
          </cell>
        </row>
        <row r="412">
          <cell r="C412" t="str">
            <v>玉米洋芋炒蛋</v>
          </cell>
          <cell r="D412">
            <v>5</v>
          </cell>
          <cell r="E412" t="str">
            <v>CAS液蛋</v>
          </cell>
          <cell r="F412">
            <v>46</v>
          </cell>
          <cell r="G412" t="str">
            <v>洋芋原件</v>
          </cell>
          <cell r="H412">
            <v>20</v>
          </cell>
          <cell r="I412" t="str">
            <v>CAS冷凍玉米粒</v>
          </cell>
          <cell r="J412">
            <v>20</v>
          </cell>
          <cell r="K412" t="str">
            <v>CAS冷凍毛豆仁</v>
          </cell>
          <cell r="L412">
            <v>3</v>
          </cell>
          <cell r="M412" t="str">
            <v>紅蘿蔔小丁</v>
          </cell>
          <cell r="N412">
            <v>5</v>
          </cell>
        </row>
        <row r="413">
          <cell r="C413" t="str">
            <v>洋芋火腿蛋</v>
          </cell>
          <cell r="D413">
            <v>5</v>
          </cell>
          <cell r="E413" t="str">
            <v>CAS液蛋</v>
          </cell>
          <cell r="F413">
            <v>46</v>
          </cell>
          <cell r="G413" t="str">
            <v>洋芋原件</v>
          </cell>
          <cell r="H413">
            <v>35</v>
          </cell>
          <cell r="I413" t="str">
            <v>火腿小丁</v>
          </cell>
          <cell r="J413">
            <v>3</v>
          </cell>
          <cell r="K413" t="str">
            <v>CAS冷凍毛豆仁</v>
          </cell>
          <cell r="L413">
            <v>3</v>
          </cell>
          <cell r="M413" t="str">
            <v>奶粉</v>
          </cell>
          <cell r="N413">
            <v>3</v>
          </cell>
        </row>
        <row r="414">
          <cell r="C414" t="str">
            <v>義式燒芋頭</v>
          </cell>
          <cell r="D414">
            <v>6</v>
          </cell>
          <cell r="E414" t="str">
            <v>素肚(切)</v>
          </cell>
          <cell r="F414">
            <v>35</v>
          </cell>
          <cell r="G414" t="str">
            <v>芋頭原件</v>
          </cell>
          <cell r="H414">
            <v>40</v>
          </cell>
          <cell r="I414" t="str">
            <v>CAS冷凍毛豆仁</v>
          </cell>
          <cell r="J414">
            <v>4</v>
          </cell>
          <cell r="K414" t="str">
            <v>紅蘿蔔小丁</v>
          </cell>
          <cell r="L414">
            <v>5</v>
          </cell>
          <cell r="M414" t="str">
            <v>義大利香料</v>
          </cell>
          <cell r="N414">
            <v>0.12</v>
          </cell>
        </row>
        <row r="415">
          <cell r="C415" t="str">
            <v>玉米炒蛋</v>
          </cell>
          <cell r="D415">
            <v>5</v>
          </cell>
          <cell r="E415" t="str">
            <v>CAS液蛋</v>
          </cell>
          <cell r="F415">
            <v>46</v>
          </cell>
          <cell r="G415" t="str">
            <v>CAS冷凍玉米粒</v>
          </cell>
          <cell r="H415">
            <v>30</v>
          </cell>
          <cell r="I415" t="str">
            <v>CAS冷凍毛豆仁</v>
          </cell>
          <cell r="J415">
            <v>3</v>
          </cell>
          <cell r="K415" t="str">
            <v>奶粉</v>
          </cell>
          <cell r="L415">
            <v>3</v>
          </cell>
        </row>
        <row r="416">
          <cell r="C416" t="str">
            <v>腰果洋芋炒蛋</v>
          </cell>
          <cell r="D416" t="str">
            <v xml:space="preserve"> </v>
          </cell>
          <cell r="E416" t="str">
            <v>CAS液蛋</v>
          </cell>
          <cell r="F416">
            <v>46</v>
          </cell>
          <cell r="G416" t="str">
            <v>洋芋原件</v>
          </cell>
          <cell r="H416">
            <v>25</v>
          </cell>
          <cell r="I416" t="str">
            <v>CAS冷凍毛豆仁</v>
          </cell>
          <cell r="J416">
            <v>3</v>
          </cell>
          <cell r="K416" t="str">
            <v>紅蘿蔔小丁</v>
          </cell>
          <cell r="L416">
            <v>10</v>
          </cell>
          <cell r="M416" t="str">
            <v>生腰果</v>
          </cell>
          <cell r="N416">
            <v>3</v>
          </cell>
          <cell r="O416" t="str">
            <v>奶粉</v>
          </cell>
          <cell r="P416">
            <v>5</v>
          </cell>
        </row>
        <row r="417">
          <cell r="C417" t="str">
            <v>金瓜炒蛋</v>
          </cell>
          <cell r="D417">
            <v>5</v>
          </cell>
          <cell r="E417" t="str">
            <v>CAS液蛋</v>
          </cell>
          <cell r="F417">
            <v>46</v>
          </cell>
          <cell r="G417" t="str">
            <v>南瓜原件</v>
          </cell>
          <cell r="H417">
            <v>30</v>
          </cell>
          <cell r="I417" t="str">
            <v>CAS冷凍玉米粒</v>
          </cell>
          <cell r="J417">
            <v>8</v>
          </cell>
          <cell r="K417" t="str">
            <v>CAS冷凍毛豆仁</v>
          </cell>
          <cell r="L417">
            <v>3</v>
          </cell>
          <cell r="M417" t="str">
            <v>奶粉</v>
          </cell>
          <cell r="N417">
            <v>3</v>
          </cell>
        </row>
        <row r="418">
          <cell r="C418" t="str">
            <v>洋芋炒蛋</v>
          </cell>
          <cell r="D418">
            <v>5</v>
          </cell>
          <cell r="E418" t="str">
            <v>CAS液蛋</v>
          </cell>
          <cell r="F418">
            <v>46</v>
          </cell>
          <cell r="G418" t="str">
            <v>洋芋原件</v>
          </cell>
          <cell r="H418">
            <v>30</v>
          </cell>
          <cell r="I418" t="str">
            <v>CAS冷凍毛豆仁</v>
          </cell>
          <cell r="J418">
            <v>3</v>
          </cell>
          <cell r="K418" t="str">
            <v>紅蘿蔔小丁</v>
          </cell>
          <cell r="L418">
            <v>7</v>
          </cell>
          <cell r="M418" t="str">
            <v>奶粉</v>
          </cell>
          <cell r="N418">
            <v>2</v>
          </cell>
        </row>
        <row r="419">
          <cell r="C419" t="str">
            <v>培根炒蛋</v>
          </cell>
          <cell r="D419">
            <v>5</v>
          </cell>
          <cell r="E419" t="str">
            <v>CAS液蛋</v>
          </cell>
          <cell r="F419">
            <v>46</v>
          </cell>
          <cell r="G419" t="str">
            <v>培根片</v>
          </cell>
          <cell r="H419">
            <v>4</v>
          </cell>
          <cell r="I419" t="str">
            <v>洋芋原件</v>
          </cell>
          <cell r="J419">
            <v>33</v>
          </cell>
          <cell r="K419" t="str">
            <v>CAS冷凍毛豆仁</v>
          </cell>
          <cell r="L419">
            <v>4</v>
          </cell>
          <cell r="M419" t="str">
            <v>奶粉</v>
          </cell>
          <cell r="N419">
            <v>3</v>
          </cell>
        </row>
        <row r="420">
          <cell r="C420" t="str">
            <v>木須肉絲炒蛋</v>
          </cell>
          <cell r="D420">
            <v>7</v>
          </cell>
          <cell r="E420" t="str">
            <v>CAS液蛋</v>
          </cell>
          <cell r="F420">
            <v>46</v>
          </cell>
          <cell r="G420" t="str">
            <v>肉絲</v>
          </cell>
          <cell r="H420">
            <v>10</v>
          </cell>
          <cell r="I420" t="str">
            <v>紅蘿蔔絲</v>
          </cell>
          <cell r="J420">
            <v>5</v>
          </cell>
          <cell r="K420" t="str">
            <v>高麗菜段</v>
          </cell>
          <cell r="L420">
            <v>25</v>
          </cell>
          <cell r="M420" t="str">
            <v>青蔥段</v>
          </cell>
          <cell r="N420">
            <v>0.5</v>
          </cell>
          <cell r="O420" t="str">
            <v>乾木耳</v>
          </cell>
          <cell r="P420">
            <v>0.25</v>
          </cell>
          <cell r="Q420" t="str">
            <v>奶粉</v>
          </cell>
          <cell r="R420">
            <v>3</v>
          </cell>
        </row>
        <row r="421">
          <cell r="C421" t="str">
            <v>小魚炒蛋</v>
          </cell>
          <cell r="D421">
            <v>6</v>
          </cell>
          <cell r="E421" t="str">
            <v>CAS液蛋</v>
          </cell>
          <cell r="F421">
            <v>46</v>
          </cell>
          <cell r="G421" t="str">
            <v>吻仔魚</v>
          </cell>
          <cell r="H421">
            <v>4</v>
          </cell>
          <cell r="I421" t="str">
            <v>紅蘿蔔細絲</v>
          </cell>
          <cell r="J421">
            <v>10</v>
          </cell>
          <cell r="K421" t="str">
            <v>高麗菜原件</v>
          </cell>
          <cell r="L421">
            <v>20</v>
          </cell>
          <cell r="M421" t="str">
            <v>乾木耳</v>
          </cell>
          <cell r="N421">
            <v>0.25</v>
          </cell>
          <cell r="O421" t="str">
            <v>奶粉</v>
          </cell>
          <cell r="P421">
            <v>3</v>
          </cell>
        </row>
        <row r="422">
          <cell r="C422" t="str">
            <v>鮑菇炒蛋</v>
          </cell>
          <cell r="D422">
            <v>6</v>
          </cell>
          <cell r="E422" t="str">
            <v>CAS液蛋</v>
          </cell>
          <cell r="F422">
            <v>50</v>
          </cell>
          <cell r="G422" t="str">
            <v>杏鮑菇原件</v>
          </cell>
          <cell r="H422">
            <v>20</v>
          </cell>
          <cell r="I422" t="str">
            <v>紅蘿蔔小丁</v>
          </cell>
          <cell r="J422">
            <v>8</v>
          </cell>
          <cell r="K422" t="str">
            <v>CAS冷凍毛豆仁</v>
          </cell>
          <cell r="L422">
            <v>5</v>
          </cell>
          <cell r="M422" t="str">
            <v>奶粉</v>
          </cell>
          <cell r="N422">
            <v>3</v>
          </cell>
        </row>
        <row r="423">
          <cell r="C423" t="str">
            <v>紅蘿蔔玉米炒蛋</v>
          </cell>
          <cell r="D423">
            <v>4</v>
          </cell>
          <cell r="E423" t="str">
            <v>CAS液蛋</v>
          </cell>
          <cell r="F423">
            <v>46</v>
          </cell>
          <cell r="G423" t="str">
            <v>紅蘿蔔小丁</v>
          </cell>
          <cell r="H423">
            <v>7</v>
          </cell>
          <cell r="I423" t="str">
            <v>CAS冷凍玉米粒</v>
          </cell>
          <cell r="J423">
            <v>28</v>
          </cell>
          <cell r="K423" t="str">
            <v>CAS冷凍毛豆仁</v>
          </cell>
          <cell r="L423">
            <v>3</v>
          </cell>
          <cell r="M423" t="str">
            <v>奶粉</v>
          </cell>
          <cell r="N423">
            <v>3</v>
          </cell>
        </row>
        <row r="424">
          <cell r="C424" t="str">
            <v>紅蘿蔔蒸蛋</v>
          </cell>
          <cell r="D424">
            <v>3</v>
          </cell>
          <cell r="E424" t="str">
            <v>CAS液蛋</v>
          </cell>
          <cell r="F424">
            <v>50</v>
          </cell>
          <cell r="G424" t="str">
            <v>紅蘿蔔末</v>
          </cell>
          <cell r="H424">
            <v>5</v>
          </cell>
          <cell r="I424" t="str">
            <v>奶粉</v>
          </cell>
          <cell r="J424">
            <v>3</v>
          </cell>
        </row>
        <row r="425">
          <cell r="C425" t="str">
            <v>海芽蒸蛋</v>
          </cell>
          <cell r="D425">
            <v>2</v>
          </cell>
          <cell r="E425" t="str">
            <v>CAS液蛋</v>
          </cell>
          <cell r="F425">
            <v>50</v>
          </cell>
          <cell r="G425" t="str">
            <v>乾海芽</v>
          </cell>
          <cell r="H425">
            <v>0.5</v>
          </cell>
        </row>
        <row r="426">
          <cell r="C426" t="str">
            <v>滑蛋豆腐</v>
          </cell>
          <cell r="D426">
            <v>5</v>
          </cell>
          <cell r="E426" t="str">
            <v>全蛋液</v>
          </cell>
          <cell r="F426">
            <v>50</v>
          </cell>
          <cell r="G426" t="str">
            <v>豆腐</v>
          </cell>
          <cell r="H426">
            <v>40</v>
          </cell>
          <cell r="I426" t="str">
            <v>紅卜</v>
          </cell>
          <cell r="J426">
            <v>10</v>
          </cell>
          <cell r="K426" t="str">
            <v>豌豆夾(處理好)</v>
          </cell>
          <cell r="L426">
            <v>3</v>
          </cell>
          <cell r="M426" t="str">
            <v>奶粉</v>
          </cell>
          <cell r="N426">
            <v>8</v>
          </cell>
        </row>
        <row r="427">
          <cell r="C427" t="str">
            <v>高湯燴蛋</v>
          </cell>
          <cell r="D427">
            <v>7</v>
          </cell>
          <cell r="E427" t="str">
            <v>全蛋液</v>
          </cell>
          <cell r="F427">
            <v>50</v>
          </cell>
          <cell r="G427" t="str">
            <v>大白菜</v>
          </cell>
          <cell r="H427">
            <v>36</v>
          </cell>
          <cell r="I427" t="str">
            <v>玉米粒</v>
          </cell>
          <cell r="J427">
            <v>14</v>
          </cell>
          <cell r="K427" t="str">
            <v>紅卜</v>
          </cell>
          <cell r="L427">
            <v>10</v>
          </cell>
          <cell r="M427" t="str">
            <v>鮑魚菇</v>
          </cell>
          <cell r="N427">
            <v>2</v>
          </cell>
          <cell r="O427" t="str">
            <v>青豆仁</v>
          </cell>
          <cell r="P427">
            <v>1</v>
          </cell>
          <cell r="Q427" t="str">
            <v>高湯</v>
          </cell>
        </row>
        <row r="428">
          <cell r="C428" t="str">
            <v>清香滑蛋</v>
          </cell>
          <cell r="D428">
            <v>3</v>
          </cell>
          <cell r="E428" t="str">
            <v>全蛋液</v>
          </cell>
          <cell r="F428">
            <v>50</v>
          </cell>
          <cell r="G428" t="str">
            <v>紅卜</v>
          </cell>
          <cell r="H428">
            <v>10</v>
          </cell>
          <cell r="I428" t="str">
            <v>柴魚片</v>
          </cell>
          <cell r="J428">
            <v>0.5</v>
          </cell>
        </row>
        <row r="429">
          <cell r="C429" t="str">
            <v>肉燥蒸蛋</v>
          </cell>
          <cell r="D429">
            <v>5</v>
          </cell>
          <cell r="E429" t="str">
            <v>CAS液蛋</v>
          </cell>
          <cell r="F429">
            <v>50</v>
          </cell>
          <cell r="G429" t="str">
            <v>絞肉</v>
          </cell>
          <cell r="H429">
            <v>7</v>
          </cell>
          <cell r="I429" t="str">
            <v>香菇原件</v>
          </cell>
          <cell r="J429">
            <v>3</v>
          </cell>
          <cell r="K429" t="str">
            <v>冬瓜小丁</v>
          </cell>
          <cell r="L429">
            <v>5</v>
          </cell>
        </row>
        <row r="430">
          <cell r="C430" t="str">
            <v>肉末蒸蛋</v>
          </cell>
          <cell r="D430">
            <v>5</v>
          </cell>
          <cell r="E430" t="str">
            <v>CAS液蛋</v>
          </cell>
          <cell r="F430">
            <v>50</v>
          </cell>
          <cell r="G430" t="str">
            <v>絞肉</v>
          </cell>
          <cell r="H430">
            <v>7</v>
          </cell>
          <cell r="I430" t="str">
            <v>紅卜</v>
          </cell>
          <cell r="J430">
            <v>8</v>
          </cell>
          <cell r="K430" t="str">
            <v>香菇原件</v>
          </cell>
          <cell r="L430">
            <v>5</v>
          </cell>
        </row>
        <row r="431">
          <cell r="C431" t="str">
            <v>香菇蒸蛋</v>
          </cell>
          <cell r="D431">
            <v>6</v>
          </cell>
          <cell r="E431" t="str">
            <v>CAS液蛋</v>
          </cell>
          <cell r="F431">
            <v>50</v>
          </cell>
          <cell r="G431" t="str">
            <v>香菇原件</v>
          </cell>
          <cell r="H431">
            <v>5</v>
          </cell>
        </row>
        <row r="432">
          <cell r="C432" t="str">
            <v>蟳絲蒸蛋</v>
          </cell>
          <cell r="D432">
            <v>4</v>
          </cell>
          <cell r="E432" t="str">
            <v>CAS液蛋</v>
          </cell>
          <cell r="F432">
            <v>50</v>
          </cell>
          <cell r="G432" t="str">
            <v>蟹肉棒</v>
          </cell>
          <cell r="H432">
            <v>4</v>
          </cell>
          <cell r="I432" t="str">
            <v>CAS冷凍毛豆仁</v>
          </cell>
          <cell r="J432">
            <v>2</v>
          </cell>
          <cell r="K432" t="str">
            <v>奶粉</v>
          </cell>
          <cell r="L432">
            <v>3</v>
          </cell>
        </row>
        <row r="433">
          <cell r="C433" t="str">
            <v>日式蒸蛋</v>
          </cell>
          <cell r="D433">
            <v>5</v>
          </cell>
          <cell r="E433" t="str">
            <v>CAS液蛋</v>
          </cell>
          <cell r="F433">
            <v>50</v>
          </cell>
          <cell r="G433" t="str">
            <v>月見</v>
          </cell>
          <cell r="H433">
            <v>5</v>
          </cell>
          <cell r="I433" t="str">
            <v>CAS冷凍毛豆仁</v>
          </cell>
          <cell r="J433">
            <v>3</v>
          </cell>
          <cell r="K433" t="str">
            <v>柴魚片</v>
          </cell>
          <cell r="L433">
            <v>1</v>
          </cell>
        </row>
        <row r="434">
          <cell r="C434" t="str">
            <v>三色蒸蛋</v>
          </cell>
          <cell r="D434">
            <v>5</v>
          </cell>
          <cell r="E434" t="str">
            <v>CAS液蛋</v>
          </cell>
          <cell r="F434">
            <v>50</v>
          </cell>
          <cell r="G434" t="str">
            <v>CAS冷凍玉米粒</v>
          </cell>
          <cell r="H434">
            <v>10</v>
          </cell>
          <cell r="I434" t="str">
            <v>CAS冷凍毛豆仁</v>
          </cell>
          <cell r="J434">
            <v>3</v>
          </cell>
          <cell r="K434" t="str">
            <v>紅蘿蔔小丁</v>
          </cell>
          <cell r="L434">
            <v>5</v>
          </cell>
          <cell r="M434" t="str">
            <v>奶粉</v>
          </cell>
          <cell r="N434">
            <v>3</v>
          </cell>
        </row>
        <row r="435">
          <cell r="C435" t="str">
            <v>玉米蒸蛋</v>
          </cell>
          <cell r="D435">
            <v>4</v>
          </cell>
          <cell r="E435" t="str">
            <v>CAS液蛋</v>
          </cell>
          <cell r="F435">
            <v>50</v>
          </cell>
          <cell r="G435" t="str">
            <v>CAS冷凍玉米粒</v>
          </cell>
          <cell r="H435">
            <v>10</v>
          </cell>
          <cell r="I435" t="str">
            <v>青蔥珠</v>
          </cell>
          <cell r="J435">
            <v>3</v>
          </cell>
          <cell r="K435" t="str">
            <v>奶粉</v>
          </cell>
          <cell r="L435">
            <v>3</v>
          </cell>
        </row>
        <row r="436">
          <cell r="C436" t="str">
            <v>柴魚蒸蛋</v>
          </cell>
          <cell r="D436">
            <v>3</v>
          </cell>
          <cell r="E436" t="str">
            <v>CAS液蛋</v>
          </cell>
          <cell r="F436">
            <v>50</v>
          </cell>
          <cell r="G436" t="str">
            <v>柴魚片</v>
          </cell>
          <cell r="H436">
            <v>0.5</v>
          </cell>
          <cell r="I436" t="str">
            <v>奶粉</v>
          </cell>
          <cell r="J436">
            <v>3</v>
          </cell>
        </row>
        <row r="437">
          <cell r="C437" t="str">
            <v>古早味蒸蛋</v>
          </cell>
          <cell r="D437">
            <v>2</v>
          </cell>
          <cell r="E437" t="str">
            <v>CAS液蛋</v>
          </cell>
          <cell r="F437">
            <v>50</v>
          </cell>
          <cell r="G437" t="str">
            <v>青蔥珠</v>
          </cell>
          <cell r="H437">
            <v>2</v>
          </cell>
        </row>
        <row r="438">
          <cell r="C438" t="str">
            <v>南瓜蒸蛋</v>
          </cell>
          <cell r="D438">
            <v>2</v>
          </cell>
          <cell r="E438" t="str">
            <v>CAS液蛋</v>
          </cell>
          <cell r="F438">
            <v>50</v>
          </cell>
          <cell r="G438" t="str">
            <v>南瓜原件</v>
          </cell>
          <cell r="H438">
            <v>12</v>
          </cell>
          <cell r="I438" t="str">
            <v>奶粉</v>
          </cell>
          <cell r="J438">
            <v>3</v>
          </cell>
        </row>
        <row r="439">
          <cell r="C439" t="str">
            <v>丸片蒸蛋</v>
          </cell>
          <cell r="D439">
            <v>2</v>
          </cell>
          <cell r="E439" t="str">
            <v>CAS液蛋</v>
          </cell>
          <cell r="F439">
            <v>50</v>
          </cell>
          <cell r="G439" t="str">
            <v>貢丸</v>
          </cell>
          <cell r="H439">
            <v>6</v>
          </cell>
          <cell r="I439" t="str">
            <v>紅蘿蔔末</v>
          </cell>
          <cell r="J439">
            <v>4</v>
          </cell>
        </row>
        <row r="441">
          <cell r="C441" t="str">
            <v>香菇豆腐</v>
          </cell>
          <cell r="D441">
            <v>6</v>
          </cell>
          <cell r="E441" t="str">
            <v>非基改豆腐小丁</v>
          </cell>
          <cell r="F441">
            <v>70</v>
          </cell>
          <cell r="G441" t="str">
            <v>香菇原件</v>
          </cell>
          <cell r="H441">
            <v>7</v>
          </cell>
          <cell r="I441" t="str">
            <v>紅蘿蔔片丁</v>
          </cell>
          <cell r="J441">
            <v>5</v>
          </cell>
          <cell r="K441" t="str">
            <v>生鮮玉米筍</v>
          </cell>
          <cell r="L441">
            <v>5</v>
          </cell>
          <cell r="M441" t="str">
            <v>豌豆夾(處理好)</v>
          </cell>
          <cell r="N441">
            <v>5</v>
          </cell>
          <cell r="O441" t="str">
            <v>素蠔油</v>
          </cell>
        </row>
        <row r="442">
          <cell r="C442" t="str">
            <v>五彩豆腐(2)</v>
          </cell>
          <cell r="D442">
            <v>5</v>
          </cell>
          <cell r="E442" t="str">
            <v>豆腐</v>
          </cell>
          <cell r="F442">
            <v>75</v>
          </cell>
          <cell r="G442" t="str">
            <v>絞肉</v>
          </cell>
          <cell r="H442">
            <v>7</v>
          </cell>
          <cell r="I442" t="str">
            <v>鮑魚菇</v>
          </cell>
          <cell r="J442">
            <v>3</v>
          </cell>
          <cell r="K442" t="str">
            <v>紅卜</v>
          </cell>
          <cell r="L442">
            <v>3.3</v>
          </cell>
          <cell r="M442" t="str">
            <v>毛豆仁</v>
          </cell>
          <cell r="N442">
            <v>1</v>
          </cell>
        </row>
        <row r="443">
          <cell r="C443" t="str">
            <v>什錦豆腐</v>
          </cell>
          <cell r="D443">
            <v>5</v>
          </cell>
          <cell r="E443" t="str">
            <v>非基改豆腐大丁</v>
          </cell>
          <cell r="F443">
            <v>75</v>
          </cell>
          <cell r="G443" t="str">
            <v>絞肉</v>
          </cell>
          <cell r="H443">
            <v>7</v>
          </cell>
          <cell r="I443" t="str">
            <v>紅蘿蔔小丁</v>
          </cell>
          <cell r="J443">
            <v>7</v>
          </cell>
          <cell r="K443" t="str">
            <v>CAS冷凍毛豆仁</v>
          </cell>
          <cell r="L443">
            <v>3</v>
          </cell>
        </row>
        <row r="444">
          <cell r="C444" t="str">
            <v>麻婆豆腐</v>
          </cell>
          <cell r="D444">
            <v>6</v>
          </cell>
          <cell r="E444" t="str">
            <v>非基改豆腐大丁</v>
          </cell>
          <cell r="F444">
            <v>75</v>
          </cell>
          <cell r="G444" t="str">
            <v>絞肉</v>
          </cell>
          <cell r="H444">
            <v>7</v>
          </cell>
          <cell r="I444" t="str">
            <v>乾木耳</v>
          </cell>
          <cell r="J444">
            <v>0.25</v>
          </cell>
          <cell r="K444" t="str">
            <v>青蔥珠</v>
          </cell>
          <cell r="L444">
            <v>2</v>
          </cell>
          <cell r="M444" t="str">
            <v>豆瓣醬(3kg/箱)</v>
          </cell>
          <cell r="N444">
            <v>1.2</v>
          </cell>
          <cell r="O444" t="str">
            <v>辣豆瓣醬</v>
          </cell>
          <cell r="P444">
            <v>1.2</v>
          </cell>
        </row>
        <row r="445">
          <cell r="C445" t="str">
            <v>紹子豆腐</v>
          </cell>
          <cell r="D445">
            <v>5</v>
          </cell>
          <cell r="E445" t="str">
            <v>非基改豆腐大丁</v>
          </cell>
          <cell r="F445">
            <v>75</v>
          </cell>
          <cell r="G445" t="str">
            <v>絞肉</v>
          </cell>
          <cell r="H445">
            <v>7</v>
          </cell>
          <cell r="I445" t="str">
            <v>香菇原件</v>
          </cell>
          <cell r="J445">
            <v>3</v>
          </cell>
          <cell r="K445" t="str">
            <v>紅蘿蔔片丁</v>
          </cell>
          <cell r="L445">
            <v>5</v>
          </cell>
          <cell r="M445" t="str">
            <v>豆瓣醬(3kg/箱)</v>
          </cell>
          <cell r="N445">
            <v>1.2</v>
          </cell>
        </row>
        <row r="446">
          <cell r="C446" t="str">
            <v>咖哩豆腐</v>
          </cell>
          <cell r="D446">
            <v>6</v>
          </cell>
          <cell r="E446" t="str">
            <v>非基改豆腐大丁</v>
          </cell>
          <cell r="F446">
            <v>75</v>
          </cell>
          <cell r="G446" t="str">
            <v>絞肉</v>
          </cell>
          <cell r="H446">
            <v>7</v>
          </cell>
          <cell r="I446" t="str">
            <v>濕木耳</v>
          </cell>
          <cell r="J446">
            <v>4</v>
          </cell>
          <cell r="K446" t="str">
            <v>紅卜</v>
          </cell>
          <cell r="L446">
            <v>4</v>
          </cell>
          <cell r="M446" t="str">
            <v>青豆仁</v>
          </cell>
          <cell r="N446">
            <v>1</v>
          </cell>
          <cell r="O446" t="str">
            <v>咖哩粉</v>
          </cell>
          <cell r="P446">
            <v>0.5</v>
          </cell>
        </row>
        <row r="447">
          <cell r="C447" t="str">
            <v>番茄豆腐</v>
          </cell>
          <cell r="D447">
            <v>5</v>
          </cell>
          <cell r="E447" t="str">
            <v>非基改豆腐大丁</v>
          </cell>
          <cell r="F447">
            <v>65</v>
          </cell>
          <cell r="G447" t="str">
            <v>番茄原件</v>
          </cell>
          <cell r="H447">
            <v>15</v>
          </cell>
          <cell r="I447" t="str">
            <v>剝皮洋蔥原件</v>
          </cell>
          <cell r="J447">
            <v>10</v>
          </cell>
          <cell r="K447" t="str">
            <v>番茄醬</v>
          </cell>
          <cell r="L447">
            <v>3</v>
          </cell>
          <cell r="M447" t="str">
            <v>CAS冷凍毛豆仁</v>
          </cell>
          <cell r="N447">
            <v>2.5</v>
          </cell>
        </row>
        <row r="448">
          <cell r="C448" t="str">
            <v>雞蓉豆腐</v>
          </cell>
          <cell r="D448">
            <v>4</v>
          </cell>
          <cell r="E448" t="str">
            <v>非基改豆腐大丁</v>
          </cell>
          <cell r="F448">
            <v>70</v>
          </cell>
          <cell r="G448" t="str">
            <v>雞肉茸</v>
          </cell>
          <cell r="H448">
            <v>10</v>
          </cell>
          <cell r="I448" t="str">
            <v>CAS冷凍毛豆仁</v>
          </cell>
          <cell r="J448">
            <v>3</v>
          </cell>
          <cell r="K448" t="str">
            <v>枸杞</v>
          </cell>
          <cell r="L448">
            <v>0.5</v>
          </cell>
        </row>
        <row r="449">
          <cell r="C449" t="str">
            <v>鮮菇燴豆腐</v>
          </cell>
          <cell r="D449">
            <v>5</v>
          </cell>
          <cell r="E449" t="str">
            <v>非基改豆腐大丁</v>
          </cell>
          <cell r="F449">
            <v>70</v>
          </cell>
          <cell r="G449" t="str">
            <v>乾木耳</v>
          </cell>
          <cell r="H449">
            <v>0.25</v>
          </cell>
          <cell r="I449" t="str">
            <v>杏鮑菇原件</v>
          </cell>
          <cell r="J449">
            <v>10</v>
          </cell>
          <cell r="K449" t="str">
            <v>香菇原件</v>
          </cell>
          <cell r="L449">
            <v>5</v>
          </cell>
          <cell r="M449" t="str">
            <v>CAS冷凍毛豆仁</v>
          </cell>
          <cell r="N449">
            <v>3</v>
          </cell>
        </row>
        <row r="450">
          <cell r="C450" t="str">
            <v>滑蛋燴豆腐</v>
          </cell>
          <cell r="D450">
            <v>6</v>
          </cell>
          <cell r="E450" t="str">
            <v>非基改豆腐小丁</v>
          </cell>
          <cell r="F450">
            <v>65</v>
          </cell>
          <cell r="G450" t="str">
            <v>CAS殼蛋</v>
          </cell>
          <cell r="H450">
            <v>5</v>
          </cell>
          <cell r="I450" t="str">
            <v>香菇原件</v>
          </cell>
          <cell r="J450">
            <v>3</v>
          </cell>
          <cell r="K450" t="str">
            <v>CAS冷凍玉米粒</v>
          </cell>
          <cell r="L450">
            <v>15</v>
          </cell>
          <cell r="M450" t="str">
            <v>紅蘿蔔小丁</v>
          </cell>
          <cell r="N450">
            <v>5</v>
          </cell>
          <cell r="O450" t="str">
            <v>青蔥珠</v>
          </cell>
          <cell r="P450">
            <v>2</v>
          </cell>
        </row>
        <row r="451">
          <cell r="C451" t="str">
            <v>三鮮豆腐</v>
          </cell>
          <cell r="D451">
            <v>6</v>
          </cell>
          <cell r="E451" t="str">
            <v>豆腐</v>
          </cell>
          <cell r="F451">
            <v>73</v>
          </cell>
          <cell r="G451" t="str">
            <v>發泡魷魚(切好)</v>
          </cell>
          <cell r="H451">
            <v>5</v>
          </cell>
          <cell r="I451" t="str">
            <v>蝦仁羹</v>
          </cell>
          <cell r="J451">
            <v>3</v>
          </cell>
          <cell r="K451" t="str">
            <v>肉片</v>
          </cell>
          <cell r="L451">
            <v>7</v>
          </cell>
          <cell r="M451" t="str">
            <v>紅卜</v>
          </cell>
          <cell r="N451">
            <v>5</v>
          </cell>
          <cell r="O451" t="str">
            <v>青豆仁</v>
          </cell>
          <cell r="P451">
            <v>1</v>
          </cell>
        </row>
        <row r="452">
          <cell r="C452" t="str">
            <v>泡菜豆腐</v>
          </cell>
          <cell r="D452">
            <v>6</v>
          </cell>
          <cell r="E452" t="str">
            <v>非基改豆腐中丁</v>
          </cell>
          <cell r="F452">
            <v>65</v>
          </cell>
          <cell r="G452" t="str">
            <v>絞肉</v>
          </cell>
          <cell r="H452">
            <v>7</v>
          </cell>
          <cell r="I452" t="str">
            <v>大白菜段</v>
          </cell>
          <cell r="J452">
            <v>10</v>
          </cell>
          <cell r="K452" t="str">
            <v>香菇原件</v>
          </cell>
          <cell r="L452">
            <v>5</v>
          </cell>
          <cell r="M452" t="str">
            <v>青蔥段</v>
          </cell>
          <cell r="N452">
            <v>1</v>
          </cell>
          <cell r="O452" t="str">
            <v>韓式辣椒粉</v>
          </cell>
          <cell r="P452">
            <v>0.1</v>
          </cell>
        </row>
        <row r="453">
          <cell r="C453" t="str">
            <v>蔥燒豆腐</v>
          </cell>
          <cell r="D453">
            <v>4</v>
          </cell>
          <cell r="E453" t="str">
            <v>非基改豆腐大丁</v>
          </cell>
          <cell r="F453">
            <v>72</v>
          </cell>
          <cell r="G453" t="str">
            <v>絞肉</v>
          </cell>
          <cell r="H453">
            <v>7</v>
          </cell>
          <cell r="I453" t="str">
            <v>紅蘿蔔片丁</v>
          </cell>
          <cell r="J453">
            <v>6</v>
          </cell>
          <cell r="K453" t="str">
            <v>青蔥段</v>
          </cell>
          <cell r="L453">
            <v>2</v>
          </cell>
          <cell r="M453" t="str">
            <v>乾木耳</v>
          </cell>
          <cell r="N453">
            <v>1</v>
          </cell>
          <cell r="O453" t="str">
            <v>鮑魚菇</v>
          </cell>
          <cell r="P453">
            <v>3</v>
          </cell>
        </row>
        <row r="454">
          <cell r="C454" t="str">
            <v>家常豆腐</v>
          </cell>
          <cell r="D454">
            <v>6</v>
          </cell>
          <cell r="E454" t="str">
            <v>非基改豆腐大丁</v>
          </cell>
          <cell r="F454">
            <v>65</v>
          </cell>
          <cell r="G454" t="str">
            <v>絞肉</v>
          </cell>
          <cell r="H454">
            <v>7</v>
          </cell>
          <cell r="I454" t="str">
            <v>紅蘿蔔片丁</v>
          </cell>
          <cell r="J454">
            <v>7</v>
          </cell>
          <cell r="K454" t="str">
            <v>乾木耳</v>
          </cell>
          <cell r="L454">
            <v>5</v>
          </cell>
          <cell r="M454" t="str">
            <v>鮑魚菇</v>
          </cell>
          <cell r="N454">
            <v>5</v>
          </cell>
          <cell r="O454" t="str">
            <v>豆瓣醬(3kg/箱)</v>
          </cell>
          <cell r="P454">
            <v>1.2</v>
          </cell>
        </row>
        <row r="455">
          <cell r="C455" t="str">
            <v>菇菇燴豆腐</v>
          </cell>
          <cell r="D455">
            <v>5</v>
          </cell>
          <cell r="E455" t="str">
            <v>杏鮑菇原件</v>
          </cell>
          <cell r="F455">
            <v>10</v>
          </cell>
          <cell r="G455" t="str">
            <v>鴻喜菇</v>
          </cell>
          <cell r="H455">
            <v>5</v>
          </cell>
          <cell r="I455" t="str">
            <v>非基改豆腐小丁</v>
          </cell>
          <cell r="J455">
            <v>70</v>
          </cell>
          <cell r="K455" t="str">
            <v>紅蘿蔔小丁</v>
          </cell>
          <cell r="L455">
            <v>5</v>
          </cell>
        </row>
        <row r="456">
          <cell r="C456" t="str">
            <v>紅燒豆腐</v>
          </cell>
          <cell r="D456">
            <v>4</v>
          </cell>
          <cell r="E456" t="str">
            <v>非基改豆腐大丁</v>
          </cell>
          <cell r="F456">
            <v>65</v>
          </cell>
          <cell r="G456" t="str">
            <v>絞肉</v>
          </cell>
          <cell r="H456">
            <v>7</v>
          </cell>
          <cell r="I456" t="str">
            <v>紅蘿蔔片丁</v>
          </cell>
          <cell r="J456">
            <v>8</v>
          </cell>
          <cell r="K456" t="str">
            <v>香菇原件</v>
          </cell>
          <cell r="L456">
            <v>10</v>
          </cell>
          <cell r="M456" t="str">
            <v>青蔥珠</v>
          </cell>
          <cell r="N456">
            <v>3</v>
          </cell>
          <cell r="O456" t="str">
            <v>豆瓣醬(3kg/箱)</v>
          </cell>
          <cell r="P456">
            <v>1.2</v>
          </cell>
        </row>
        <row r="457">
          <cell r="C457" t="str">
            <v>哨子豆腐(2)</v>
          </cell>
          <cell r="D457">
            <v>6</v>
          </cell>
          <cell r="E457" t="str">
            <v>非基改豆腐大丁</v>
          </cell>
          <cell r="F457">
            <v>65</v>
          </cell>
          <cell r="G457" t="str">
            <v>絞肉</v>
          </cell>
          <cell r="H457">
            <v>7</v>
          </cell>
          <cell r="I457" t="str">
            <v>紅蘿蔔片丁</v>
          </cell>
          <cell r="J457">
            <v>7</v>
          </cell>
          <cell r="K457" t="str">
            <v>乾木耳</v>
          </cell>
          <cell r="L457">
            <v>0.25</v>
          </cell>
          <cell r="M457" t="str">
            <v>青蔥珠</v>
          </cell>
          <cell r="N457">
            <v>2</v>
          </cell>
          <cell r="O457" t="str">
            <v>豆瓣醬(3kg/箱)</v>
          </cell>
          <cell r="P457">
            <v>1.2</v>
          </cell>
        </row>
        <row r="458">
          <cell r="C458" t="str">
            <v>蔥燒豆腐</v>
          </cell>
          <cell r="D458">
            <v>5</v>
          </cell>
          <cell r="E458" t="str">
            <v>非基改豆腐中丁</v>
          </cell>
          <cell r="F458">
            <v>75</v>
          </cell>
          <cell r="G458" t="str">
            <v>絞肉</v>
          </cell>
          <cell r="H458">
            <v>7</v>
          </cell>
          <cell r="I458" t="str">
            <v>香菇原件</v>
          </cell>
          <cell r="J458">
            <v>7</v>
          </cell>
          <cell r="K458" t="str">
            <v>薑絲</v>
          </cell>
          <cell r="L458">
            <v>1</v>
          </cell>
          <cell r="M458" t="str">
            <v>青蔥段</v>
          </cell>
          <cell r="N458">
            <v>2</v>
          </cell>
        </row>
        <row r="459">
          <cell r="C459" t="str">
            <v>玉米豆腐</v>
          </cell>
          <cell r="D459">
            <v>5</v>
          </cell>
          <cell r="E459" t="str">
            <v>非基改豆腐大丁</v>
          </cell>
          <cell r="F459">
            <v>65</v>
          </cell>
          <cell r="G459" t="str">
            <v>CAS冷凍玉米粒</v>
          </cell>
          <cell r="H459">
            <v>15</v>
          </cell>
          <cell r="I459" t="str">
            <v>絞肉</v>
          </cell>
          <cell r="J459">
            <v>7</v>
          </cell>
          <cell r="K459" t="str">
            <v>紅蘿蔔小丁</v>
          </cell>
          <cell r="L459">
            <v>7</v>
          </cell>
          <cell r="M459" t="str">
            <v>青蔥珠</v>
          </cell>
          <cell r="N459">
            <v>2</v>
          </cell>
        </row>
        <row r="460">
          <cell r="C460" t="str">
            <v>腰果豆腐</v>
          </cell>
          <cell r="D460">
            <v>5</v>
          </cell>
          <cell r="E460" t="str">
            <v>非基改豆腐大丁</v>
          </cell>
          <cell r="F460">
            <v>70</v>
          </cell>
          <cell r="G460" t="str">
            <v>絞肉</v>
          </cell>
          <cell r="H460">
            <v>8</v>
          </cell>
          <cell r="I460" t="str">
            <v>香菇原件</v>
          </cell>
          <cell r="J460">
            <v>8</v>
          </cell>
          <cell r="K460" t="str">
            <v>紅蘿蔔小丁</v>
          </cell>
          <cell r="L460">
            <v>5</v>
          </cell>
          <cell r="M460" t="str">
            <v>生腰果</v>
          </cell>
          <cell r="N460">
            <v>3</v>
          </cell>
        </row>
        <row r="461">
          <cell r="C461" t="str">
            <v>蘭花干肉片</v>
          </cell>
          <cell r="D461">
            <v>4</v>
          </cell>
          <cell r="E461" t="str">
            <v>非基改蘭花干</v>
          </cell>
          <cell r="F461">
            <v>13</v>
          </cell>
          <cell r="G461" t="str">
            <v>高麗菜段</v>
          </cell>
          <cell r="H461">
            <v>41.5</v>
          </cell>
          <cell r="I461" t="str">
            <v>肉片</v>
          </cell>
          <cell r="J461">
            <v>7</v>
          </cell>
          <cell r="K461" t="str">
            <v>辣豆瓣醬</v>
          </cell>
          <cell r="L461">
            <v>0.5</v>
          </cell>
        </row>
        <row r="462">
          <cell r="C462" t="str">
            <v>菇香絲瓜蘭花干</v>
          </cell>
          <cell r="D462">
            <v>3</v>
          </cell>
          <cell r="E462" t="str">
            <v>非基改蘭花干</v>
          </cell>
          <cell r="F462">
            <v>23.1</v>
          </cell>
          <cell r="G462" t="str">
            <v>杏鮑菇原件</v>
          </cell>
          <cell r="H462">
            <v>8</v>
          </cell>
          <cell r="I462" t="str">
            <v>絲瓜4剖片</v>
          </cell>
          <cell r="J462">
            <v>31</v>
          </cell>
          <cell r="K462" t="str">
            <v>紅蘿蔔片丁</v>
          </cell>
          <cell r="L462">
            <v>7</v>
          </cell>
        </row>
        <row r="463">
          <cell r="C463" t="str">
            <v>肉末油腐</v>
          </cell>
          <cell r="D463">
            <v>7</v>
          </cell>
          <cell r="E463" t="str">
            <v>非基改小三角油腐</v>
          </cell>
          <cell r="F463">
            <v>50</v>
          </cell>
          <cell r="G463" t="str">
            <v>絞肉</v>
          </cell>
          <cell r="H463">
            <v>7</v>
          </cell>
          <cell r="I463" t="str">
            <v>紅卜</v>
          </cell>
          <cell r="J463">
            <v>9</v>
          </cell>
          <cell r="K463" t="str">
            <v>濕木耳</v>
          </cell>
          <cell r="L463">
            <v>2.5</v>
          </cell>
          <cell r="M463" t="str">
            <v>青椒</v>
          </cell>
          <cell r="N463">
            <v>2.5</v>
          </cell>
          <cell r="O463" t="str">
            <v>黃椒</v>
          </cell>
          <cell r="P463">
            <v>2.5</v>
          </cell>
          <cell r="Q463" t="str">
            <v>豆瓣醬(3kg/箱)</v>
          </cell>
          <cell r="R463">
            <v>1.2</v>
          </cell>
        </row>
        <row r="464">
          <cell r="C464" t="str">
            <v>彩椒油腐</v>
          </cell>
          <cell r="D464">
            <v>6</v>
          </cell>
          <cell r="E464" t="str">
            <v>非基改小四角油丁</v>
          </cell>
          <cell r="F464">
            <v>55</v>
          </cell>
          <cell r="G464" t="str">
            <v>濕木耳</v>
          </cell>
          <cell r="H464">
            <v>3</v>
          </cell>
          <cell r="I464" t="str">
            <v>紅椒</v>
          </cell>
          <cell r="J464">
            <v>2</v>
          </cell>
          <cell r="K464" t="str">
            <v>黃椒</v>
          </cell>
          <cell r="L464">
            <v>2</v>
          </cell>
          <cell r="M464" t="str">
            <v>豆瓣醬(3kg/箱)</v>
          </cell>
          <cell r="N464">
            <v>1.2</v>
          </cell>
        </row>
        <row r="465">
          <cell r="C465" t="str">
            <v>三杯油腐</v>
          </cell>
          <cell r="D465">
            <v>9</v>
          </cell>
          <cell r="E465" t="str">
            <v>非基改小三角油腐</v>
          </cell>
          <cell r="F465">
            <v>50</v>
          </cell>
          <cell r="G465" t="str">
            <v>絞肉</v>
          </cell>
          <cell r="H465">
            <v>7</v>
          </cell>
          <cell r="I465" t="str">
            <v>杏鮑菇原件</v>
          </cell>
          <cell r="J465">
            <v>10</v>
          </cell>
          <cell r="K465" t="str">
            <v>乾木耳</v>
          </cell>
          <cell r="L465">
            <v>0.25</v>
          </cell>
          <cell r="M465" t="str">
            <v>九層塔</v>
          </cell>
          <cell r="N465">
            <v>1.5</v>
          </cell>
          <cell r="O465" t="str">
            <v>薑片</v>
          </cell>
          <cell r="P465">
            <v>1</v>
          </cell>
          <cell r="Q465" t="str">
            <v>蒜頭粒</v>
          </cell>
          <cell r="R465">
            <v>1</v>
          </cell>
          <cell r="S465" t="str">
            <v>麻油</v>
          </cell>
          <cell r="T465">
            <v>1.2</v>
          </cell>
        </row>
        <row r="466">
          <cell r="C466" t="str">
            <v>茄汁油腐</v>
          </cell>
          <cell r="D466">
            <v>9</v>
          </cell>
          <cell r="E466" t="str">
            <v>非基改小四角油丁</v>
          </cell>
          <cell r="F466">
            <v>50</v>
          </cell>
          <cell r="G466" t="str">
            <v>番茄原件</v>
          </cell>
          <cell r="H466">
            <v>15</v>
          </cell>
          <cell r="I466" t="str">
            <v>剝皮洋蔥原件</v>
          </cell>
          <cell r="J466">
            <v>10</v>
          </cell>
          <cell r="K466" t="str">
            <v>青蔥珠</v>
          </cell>
          <cell r="L466">
            <v>2</v>
          </cell>
          <cell r="M466" t="str">
            <v>番茄醬</v>
          </cell>
          <cell r="N466">
            <v>3</v>
          </cell>
        </row>
        <row r="467">
          <cell r="C467" t="str">
            <v>麻油凍豆腐</v>
          </cell>
          <cell r="D467">
            <v>6</v>
          </cell>
          <cell r="E467" t="str">
            <v>非基改豆腐大丁</v>
          </cell>
          <cell r="F467">
            <v>65</v>
          </cell>
          <cell r="G467" t="str">
            <v>杏鮑菇原件</v>
          </cell>
          <cell r="H467">
            <v>7</v>
          </cell>
          <cell r="I467" t="str">
            <v>紅蘿蔔片丁</v>
          </cell>
          <cell r="J467">
            <v>7</v>
          </cell>
          <cell r="K467" t="str">
            <v>高麗菜段</v>
          </cell>
          <cell r="L467">
            <v>10</v>
          </cell>
          <cell r="M467" t="str">
            <v>薑片</v>
          </cell>
          <cell r="N467">
            <v>2</v>
          </cell>
          <cell r="O467" t="str">
            <v>黑麻油</v>
          </cell>
          <cell r="P467">
            <v>3</v>
          </cell>
        </row>
        <row r="468">
          <cell r="C468" t="str">
            <v>魷魚豆腐煲</v>
          </cell>
          <cell r="D468">
            <v>4</v>
          </cell>
          <cell r="E468" t="str">
            <v>三角油腐</v>
          </cell>
          <cell r="F468">
            <v>55</v>
          </cell>
          <cell r="G468" t="str">
            <v>發泡魷魚(切好)</v>
          </cell>
          <cell r="H468">
            <v>15</v>
          </cell>
          <cell r="I468" t="str">
            <v>濕木耳</v>
          </cell>
          <cell r="J468">
            <v>4</v>
          </cell>
          <cell r="K468" t="str">
            <v>紅椒</v>
          </cell>
          <cell r="L468">
            <v>3</v>
          </cell>
        </row>
        <row r="469">
          <cell r="C469" t="str">
            <v>日式關東煮</v>
          </cell>
          <cell r="D469">
            <v>5</v>
          </cell>
          <cell r="E469" t="str">
            <v>非基改小四角油丁</v>
          </cell>
          <cell r="F469">
            <v>19</v>
          </cell>
          <cell r="G469" t="str">
            <v>CAS黑輪</v>
          </cell>
          <cell r="H469">
            <v>15</v>
          </cell>
          <cell r="I469" t="str">
            <v>魚板燒</v>
          </cell>
          <cell r="J469">
            <v>24</v>
          </cell>
          <cell r="K469" t="str">
            <v>白蘿蔔中丁</v>
          </cell>
          <cell r="L469">
            <v>22</v>
          </cell>
          <cell r="M469" t="str">
            <v>柴魚片</v>
          </cell>
          <cell r="N469">
            <v>0.32</v>
          </cell>
        </row>
        <row r="470">
          <cell r="C470" t="str">
            <v>關東煮</v>
          </cell>
          <cell r="D470">
            <v>6</v>
          </cell>
          <cell r="E470" t="str">
            <v>非基改小四角油丁</v>
          </cell>
          <cell r="F470">
            <v>15</v>
          </cell>
          <cell r="G470" t="str">
            <v>CAS米血糕丁</v>
          </cell>
          <cell r="H470">
            <v>17</v>
          </cell>
          <cell r="I470" t="str">
            <v>CAS黑輪</v>
          </cell>
          <cell r="J470">
            <v>24</v>
          </cell>
          <cell r="K470" t="str">
            <v>白蘿蔔中丁</v>
          </cell>
          <cell r="L470">
            <v>22</v>
          </cell>
          <cell r="M470" t="str">
            <v>芹菜珠</v>
          </cell>
          <cell r="N470">
            <v>2</v>
          </cell>
        </row>
        <row r="471">
          <cell r="C471" t="str">
            <v>關東煮(2)</v>
          </cell>
          <cell r="D471">
            <v>5</v>
          </cell>
          <cell r="E471" t="str">
            <v>一公分玉米段</v>
          </cell>
          <cell r="F471">
            <v>17</v>
          </cell>
          <cell r="G471" t="str">
            <v>蒟蒻小卷</v>
          </cell>
          <cell r="H471">
            <v>17</v>
          </cell>
          <cell r="I471" t="str">
            <v>非基改小四角油丁</v>
          </cell>
          <cell r="J471">
            <v>25</v>
          </cell>
          <cell r="K471" t="str">
            <v>白蘿蔔中丁</v>
          </cell>
          <cell r="L471">
            <v>20</v>
          </cell>
          <cell r="M471" t="str">
            <v>芹菜珠</v>
          </cell>
          <cell r="N471">
            <v>2</v>
          </cell>
        </row>
        <row r="472">
          <cell r="C472" t="str">
            <v>關東煮(3)</v>
          </cell>
          <cell r="D472">
            <v>4</v>
          </cell>
          <cell r="E472" t="str">
            <v>CAS米血糕丁</v>
          </cell>
          <cell r="F472">
            <v>22</v>
          </cell>
          <cell r="G472" t="str">
            <v>CAS黑輪</v>
          </cell>
          <cell r="H472">
            <v>18</v>
          </cell>
          <cell r="I472" t="str">
            <v>白蘿蔔中丁</v>
          </cell>
          <cell r="J472">
            <v>18</v>
          </cell>
          <cell r="K472" t="str">
            <v>非基改小三角油腐</v>
          </cell>
          <cell r="L472">
            <v>20</v>
          </cell>
          <cell r="M472" t="str">
            <v>芹菜珠</v>
          </cell>
          <cell r="N472">
            <v>2</v>
          </cell>
        </row>
        <row r="473">
          <cell r="C473" t="str">
            <v>黃瓜豆包</v>
          </cell>
          <cell r="D473">
            <v>5</v>
          </cell>
          <cell r="E473" t="str">
            <v>豆包(炸)</v>
          </cell>
          <cell r="F473">
            <v>40</v>
          </cell>
          <cell r="G473" t="str">
            <v>小黃瓜</v>
          </cell>
          <cell r="H473">
            <v>10</v>
          </cell>
          <cell r="I473" t="str">
            <v>紅卜</v>
          </cell>
          <cell r="J473">
            <v>10</v>
          </cell>
          <cell r="K473" t="str">
            <v>台芹</v>
          </cell>
          <cell r="L473">
            <v>1.5</v>
          </cell>
          <cell r="M473" t="str">
            <v>濕木耳</v>
          </cell>
          <cell r="N473">
            <v>3</v>
          </cell>
        </row>
        <row r="474">
          <cell r="C474" t="str">
            <v>黃瓜豆包(2)</v>
          </cell>
          <cell r="D474">
            <v>5</v>
          </cell>
          <cell r="E474" t="str">
            <v>豆包(炸)</v>
          </cell>
          <cell r="F474">
            <v>30</v>
          </cell>
          <cell r="G474" t="str">
            <v>小黃瓜</v>
          </cell>
          <cell r="H474">
            <v>10</v>
          </cell>
          <cell r="I474" t="str">
            <v>台芹</v>
          </cell>
          <cell r="J474">
            <v>1.5</v>
          </cell>
          <cell r="K474" t="str">
            <v>鮮筍片</v>
          </cell>
          <cell r="L474">
            <v>25</v>
          </cell>
          <cell r="M474" t="str">
            <v>濕木耳</v>
          </cell>
          <cell r="N474">
            <v>3</v>
          </cell>
        </row>
        <row r="475">
          <cell r="C475" t="str">
            <v>水蓮香菇炒豆包</v>
          </cell>
          <cell r="D475">
            <v>5</v>
          </cell>
          <cell r="E475" t="str">
            <v>非基改生豆包</v>
          </cell>
          <cell r="F475">
            <v>30</v>
          </cell>
          <cell r="G475" t="str">
            <v>水蓮</v>
          </cell>
          <cell r="H475">
            <v>35</v>
          </cell>
          <cell r="I475" t="str">
            <v>香菇原件</v>
          </cell>
          <cell r="J475">
            <v>10</v>
          </cell>
          <cell r="K475" t="str">
            <v>紅蘿蔔絲</v>
          </cell>
          <cell r="L475">
            <v>7</v>
          </cell>
          <cell r="M475" t="str">
            <v>薑絲</v>
          </cell>
          <cell r="N475">
            <v>0.5</v>
          </cell>
        </row>
        <row r="476">
          <cell r="C476" t="str">
            <v>芹香豆包</v>
          </cell>
          <cell r="D476">
            <v>5</v>
          </cell>
          <cell r="E476" t="str">
            <v>非基改豆包(炸)</v>
          </cell>
          <cell r="F476">
            <v>45</v>
          </cell>
          <cell r="G476" t="str">
            <v>紅蘿蔔片丁</v>
          </cell>
          <cell r="H476">
            <v>7</v>
          </cell>
          <cell r="I476" t="str">
            <v>肉片</v>
          </cell>
          <cell r="J476">
            <v>7</v>
          </cell>
          <cell r="K476" t="str">
            <v>一公分西芹段</v>
          </cell>
          <cell r="L476">
            <v>10</v>
          </cell>
          <cell r="M476" t="str">
            <v>杏鮑菇原件</v>
          </cell>
          <cell r="N476">
            <v>5</v>
          </cell>
          <cell r="O476" t="str">
            <v>濕木耳</v>
          </cell>
          <cell r="P476">
            <v>3</v>
          </cell>
        </row>
        <row r="477">
          <cell r="C477" t="str">
            <v>三絲扒素包</v>
          </cell>
          <cell r="D477">
            <v>6</v>
          </cell>
          <cell r="E477" t="str">
            <v>豆包(炸)</v>
          </cell>
          <cell r="F477">
            <v>45</v>
          </cell>
          <cell r="G477" t="str">
            <v>鮮筍片</v>
          </cell>
          <cell r="H477">
            <v>15</v>
          </cell>
          <cell r="I477" t="str">
            <v>紅卜</v>
          </cell>
          <cell r="J477">
            <v>10</v>
          </cell>
          <cell r="K477" t="str">
            <v>肉片</v>
          </cell>
          <cell r="L477">
            <v>7</v>
          </cell>
          <cell r="M477" t="str">
            <v>濕香菇</v>
          </cell>
          <cell r="N477">
            <v>5</v>
          </cell>
          <cell r="O477" t="str">
            <v>冬菜</v>
          </cell>
          <cell r="P477">
            <v>1</v>
          </cell>
        </row>
        <row r="478">
          <cell r="C478" t="str">
            <v>紅燒豆包</v>
          </cell>
          <cell r="D478">
            <v>4</v>
          </cell>
          <cell r="E478" t="str">
            <v>豆包(炸)</v>
          </cell>
          <cell r="F478">
            <v>60</v>
          </cell>
          <cell r="G478" t="str">
            <v>紅卜</v>
          </cell>
          <cell r="H478">
            <v>10</v>
          </cell>
          <cell r="I478" t="str">
            <v>濕香菇</v>
          </cell>
          <cell r="J478">
            <v>5</v>
          </cell>
          <cell r="K478" t="str">
            <v>台芹</v>
          </cell>
          <cell r="L478">
            <v>1.5</v>
          </cell>
        </row>
        <row r="479">
          <cell r="C479" t="str">
            <v>白菜燒豆包</v>
          </cell>
          <cell r="D479">
            <v>6</v>
          </cell>
          <cell r="E479" t="str">
            <v>非基改生豆包</v>
          </cell>
          <cell r="F479">
            <v>10</v>
          </cell>
          <cell r="G479" t="str">
            <v>大白菜段</v>
          </cell>
          <cell r="H479">
            <v>60</v>
          </cell>
          <cell r="I479" t="str">
            <v>香菇原件</v>
          </cell>
          <cell r="J479">
            <v>5</v>
          </cell>
          <cell r="K479" t="str">
            <v>杏鮑菇原件</v>
          </cell>
          <cell r="L479">
            <v>8</v>
          </cell>
          <cell r="M479" t="str">
            <v>薑片</v>
          </cell>
          <cell r="N479">
            <v>1</v>
          </cell>
        </row>
        <row r="480">
          <cell r="C480" t="str">
            <v>番茄炒豆包</v>
          </cell>
          <cell r="D480">
            <v>4</v>
          </cell>
          <cell r="E480" t="str">
            <v>非基改豆包(炸)</v>
          </cell>
          <cell r="F480">
            <v>40</v>
          </cell>
          <cell r="G480" t="str">
            <v>番茄原件</v>
          </cell>
          <cell r="H480">
            <v>13</v>
          </cell>
          <cell r="I480" t="str">
            <v>一公分西芹段</v>
          </cell>
          <cell r="J480">
            <v>10</v>
          </cell>
          <cell r="K480" t="str">
            <v>番茄醬</v>
          </cell>
          <cell r="L480">
            <v>1</v>
          </cell>
        </row>
        <row r="481">
          <cell r="C481" t="str">
            <v>番茄炒豆包(2)</v>
          </cell>
          <cell r="D481">
            <v>6</v>
          </cell>
          <cell r="E481" t="str">
            <v>豆包(炸)</v>
          </cell>
          <cell r="F481">
            <v>30</v>
          </cell>
          <cell r="G481" t="str">
            <v>番茄</v>
          </cell>
          <cell r="H481">
            <v>15</v>
          </cell>
          <cell r="I481" t="str">
            <v>一公分西芹段</v>
          </cell>
          <cell r="J481">
            <v>10</v>
          </cell>
          <cell r="K481" t="str">
            <v>紅卜</v>
          </cell>
          <cell r="L481">
            <v>6</v>
          </cell>
          <cell r="M481" t="str">
            <v>玉米筍</v>
          </cell>
          <cell r="N481">
            <v>2</v>
          </cell>
          <cell r="O481" t="str">
            <v>番茄醬</v>
          </cell>
          <cell r="P481">
            <v>1</v>
          </cell>
        </row>
        <row r="482">
          <cell r="C482" t="str">
            <v>白菜豆包</v>
          </cell>
          <cell r="D482">
            <v>5</v>
          </cell>
          <cell r="E482" t="str">
            <v>大白菜段</v>
          </cell>
          <cell r="F482">
            <v>62</v>
          </cell>
          <cell r="G482" t="str">
            <v>非基改豆包(炸)</v>
          </cell>
          <cell r="H482">
            <v>13</v>
          </cell>
          <cell r="I482" t="str">
            <v>乾木耳</v>
          </cell>
          <cell r="J482">
            <v>0.25</v>
          </cell>
          <cell r="K482" t="str">
            <v>紅蘿蔔片丁</v>
          </cell>
          <cell r="L482">
            <v>10</v>
          </cell>
        </row>
        <row r="483">
          <cell r="C483" t="str">
            <v>糖醋地瓜豆腸</v>
          </cell>
          <cell r="D483">
            <v>5</v>
          </cell>
          <cell r="E483" t="str">
            <v>非基改豆腸(切)</v>
          </cell>
          <cell r="F483">
            <v>37.5</v>
          </cell>
          <cell r="G483" t="str">
            <v>鳳梨中丁</v>
          </cell>
          <cell r="H483">
            <v>5</v>
          </cell>
          <cell r="I483" t="str">
            <v>地瓜原件</v>
          </cell>
          <cell r="J483">
            <v>28</v>
          </cell>
          <cell r="K483" t="str">
            <v>剝皮洋蔥原件</v>
          </cell>
          <cell r="L483">
            <v>10</v>
          </cell>
          <cell r="M483" t="str">
            <v>CAS冷凍毛豆仁</v>
          </cell>
          <cell r="N483">
            <v>3</v>
          </cell>
        </row>
        <row r="484">
          <cell r="C484" t="str">
            <v>滷味</v>
          </cell>
          <cell r="D484">
            <v>4</v>
          </cell>
          <cell r="E484" t="str">
            <v>1/4豆干</v>
          </cell>
          <cell r="F484">
            <v>32</v>
          </cell>
          <cell r="G484" t="str">
            <v>小貢丸</v>
          </cell>
          <cell r="H484">
            <v>17.5</v>
          </cell>
          <cell r="I484" t="str">
            <v>乾海結</v>
          </cell>
          <cell r="J484">
            <v>16.3</v>
          </cell>
          <cell r="K484" t="str">
            <v>滷包(大)</v>
          </cell>
        </row>
        <row r="485">
          <cell r="C485" t="str">
            <v>滷味(2)</v>
          </cell>
          <cell r="D485">
            <v>4</v>
          </cell>
          <cell r="F485">
            <v>45.5</v>
          </cell>
          <cell r="G485" t="str">
            <v>絞肉</v>
          </cell>
          <cell r="H485">
            <v>7</v>
          </cell>
          <cell r="I485" t="str">
            <v>乾海結</v>
          </cell>
          <cell r="J485">
            <v>16.3</v>
          </cell>
          <cell r="K485" t="str">
            <v>滷包(大)</v>
          </cell>
        </row>
        <row r="486">
          <cell r="C486" t="str">
            <v>肉炒三色</v>
          </cell>
          <cell r="D486">
            <v>9</v>
          </cell>
          <cell r="E486" t="str">
            <v>豆干丁</v>
          </cell>
          <cell r="F486">
            <v>45</v>
          </cell>
          <cell r="G486" t="str">
            <v>絞肉</v>
          </cell>
          <cell r="H486">
            <v>7</v>
          </cell>
          <cell r="I486" t="str">
            <v>紅卜</v>
          </cell>
          <cell r="J486">
            <v>7</v>
          </cell>
          <cell r="K486" t="str">
            <v>番茄</v>
          </cell>
          <cell r="L486">
            <v>7</v>
          </cell>
          <cell r="M486" t="str">
            <v>剝皮洋蔥</v>
          </cell>
          <cell r="N486">
            <v>5</v>
          </cell>
          <cell r="O486" t="str">
            <v>九層塔</v>
          </cell>
          <cell r="P486">
            <v>1</v>
          </cell>
          <cell r="Q486" t="str">
            <v>毛豆仁</v>
          </cell>
          <cell r="R486">
            <v>0.5</v>
          </cell>
          <cell r="S486" t="str">
            <v>魚露</v>
          </cell>
          <cell r="T486">
            <v>1</v>
          </cell>
          <cell r="U486" t="str">
            <v>蠔油</v>
          </cell>
        </row>
        <row r="487">
          <cell r="C487" t="str">
            <v>醬四寶</v>
          </cell>
          <cell r="D487">
            <v>7</v>
          </cell>
          <cell r="E487" t="str">
            <v>非基改豆干丁</v>
          </cell>
          <cell r="F487">
            <v>65</v>
          </cell>
          <cell r="G487" t="str">
            <v>紅蘿蔔小丁</v>
          </cell>
          <cell r="H487">
            <v>7</v>
          </cell>
          <cell r="I487" t="str">
            <v>白蘿蔔小丁</v>
          </cell>
          <cell r="J487">
            <v>8</v>
          </cell>
          <cell r="K487" t="str">
            <v>CAS冷凍毛豆仁</v>
          </cell>
          <cell r="L487">
            <v>3</v>
          </cell>
          <cell r="M487" t="str">
            <v>薑絲</v>
          </cell>
          <cell r="N487">
            <v>0.5</v>
          </cell>
          <cell r="O487" t="str">
            <v>豆瓣醬(3kg/箱)</v>
          </cell>
          <cell r="P487">
            <v>1.2</v>
          </cell>
          <cell r="Q487" t="str">
            <v>甜麵醬(3kg/箱)</v>
          </cell>
          <cell r="R487">
            <v>1.2</v>
          </cell>
        </row>
        <row r="488">
          <cell r="C488" t="str">
            <v>豆瓣干丁</v>
          </cell>
          <cell r="D488">
            <v>6</v>
          </cell>
          <cell r="E488" t="str">
            <v>非基改1/4豆干</v>
          </cell>
          <cell r="F488">
            <v>65</v>
          </cell>
          <cell r="G488" t="str">
            <v>杏鮑菇原件</v>
          </cell>
          <cell r="H488">
            <v>10</v>
          </cell>
          <cell r="I488" t="str">
            <v>CAS冷凍毛豆仁</v>
          </cell>
          <cell r="J488">
            <v>8</v>
          </cell>
          <cell r="K488" t="str">
            <v>薑絲</v>
          </cell>
          <cell r="L488">
            <v>0.5</v>
          </cell>
          <cell r="M488" t="str">
            <v>豆瓣醬(3kg/箱)</v>
          </cell>
          <cell r="N488">
            <v>1.2</v>
          </cell>
          <cell r="O488" t="str">
            <v>豆瓣醬(3kg/箱)</v>
          </cell>
          <cell r="P488">
            <v>1.2</v>
          </cell>
        </row>
        <row r="489">
          <cell r="C489" t="str">
            <v>香菇干丁</v>
          </cell>
          <cell r="D489">
            <v>6</v>
          </cell>
          <cell r="E489" t="str">
            <v>豆干丁</v>
          </cell>
          <cell r="F489">
            <v>44</v>
          </cell>
          <cell r="G489" t="str">
            <v>絞肉</v>
          </cell>
          <cell r="H489">
            <v>7</v>
          </cell>
          <cell r="I489" t="str">
            <v>紅卜</v>
          </cell>
          <cell r="J489">
            <v>10</v>
          </cell>
          <cell r="K489" t="str">
            <v>剝皮洋蔥</v>
          </cell>
          <cell r="L489">
            <v>5</v>
          </cell>
          <cell r="M489" t="str">
            <v>濕香菇</v>
          </cell>
          <cell r="N489">
            <v>5</v>
          </cell>
          <cell r="O489" t="str">
            <v>薑絲頭</v>
          </cell>
          <cell r="P489">
            <v>0.5</v>
          </cell>
        </row>
        <row r="490">
          <cell r="C490" t="str">
            <v>花生丁香豆干</v>
          </cell>
          <cell r="D490">
            <v>5</v>
          </cell>
          <cell r="E490" t="str">
            <v>非基改豆干片</v>
          </cell>
          <cell r="F490">
            <v>55</v>
          </cell>
          <cell r="G490" t="str">
            <v>剝皮洋蔥原件</v>
          </cell>
          <cell r="H490">
            <v>10</v>
          </cell>
          <cell r="I490" t="str">
            <v>蒜花生</v>
          </cell>
          <cell r="J490">
            <v>7</v>
          </cell>
          <cell r="K490" t="str">
            <v>小魚乾</v>
          </cell>
          <cell r="L490">
            <v>2</v>
          </cell>
          <cell r="M490" t="str">
            <v>青蔥段</v>
          </cell>
          <cell r="N490">
            <v>2</v>
          </cell>
        </row>
        <row r="491">
          <cell r="C491" t="str">
            <v>蜜汁豆干</v>
          </cell>
          <cell r="D491">
            <v>4</v>
          </cell>
          <cell r="E491" t="str">
            <v>非基改大黑豆乾9丁</v>
          </cell>
          <cell r="F491">
            <v>70</v>
          </cell>
          <cell r="G491" t="str">
            <v>杏鮑菇原件</v>
          </cell>
          <cell r="H491">
            <v>15</v>
          </cell>
          <cell r="I491" t="str">
            <v>麥芽糖</v>
          </cell>
          <cell r="J491">
            <v>5</v>
          </cell>
          <cell r="K491" t="str">
            <v>白芝麻</v>
          </cell>
          <cell r="L491">
            <v>0.3</v>
          </cell>
        </row>
        <row r="492">
          <cell r="C492" t="str">
            <v>豆干炒肉片</v>
          </cell>
          <cell r="D492">
            <v>7</v>
          </cell>
          <cell r="E492" t="str">
            <v>非基改豆干片</v>
          </cell>
          <cell r="F492">
            <v>44</v>
          </cell>
          <cell r="G492" t="str">
            <v>肉片</v>
          </cell>
          <cell r="H492">
            <v>10</v>
          </cell>
          <cell r="I492" t="str">
            <v>紅蘿蔔片丁</v>
          </cell>
          <cell r="J492">
            <v>7</v>
          </cell>
          <cell r="K492" t="str">
            <v>剝皮洋蔥原件</v>
          </cell>
          <cell r="L492">
            <v>10</v>
          </cell>
          <cell r="M492" t="str">
            <v>乾木耳</v>
          </cell>
          <cell r="N492">
            <v>0.25</v>
          </cell>
          <cell r="O492" t="str">
            <v>杏鮑菇原件</v>
          </cell>
          <cell r="P492">
            <v>8</v>
          </cell>
          <cell r="Q492" t="str">
            <v>沙茶醬</v>
          </cell>
          <cell r="R492">
            <v>1</v>
          </cell>
        </row>
        <row r="493">
          <cell r="C493" t="str">
            <v>客家小炒</v>
          </cell>
          <cell r="D493">
            <v>5</v>
          </cell>
          <cell r="E493" t="str">
            <v>非基改豆干片</v>
          </cell>
          <cell r="F493">
            <v>40</v>
          </cell>
          <cell r="G493" t="str">
            <v>肉絲</v>
          </cell>
          <cell r="H493">
            <v>7</v>
          </cell>
          <cell r="I493" t="str">
            <v>紅蘿蔔絲</v>
          </cell>
          <cell r="J493">
            <v>10</v>
          </cell>
          <cell r="K493" t="str">
            <v>一公分西芹段</v>
          </cell>
          <cell r="L493">
            <v>18</v>
          </cell>
          <cell r="M493" t="str">
            <v>乾魷魚</v>
          </cell>
          <cell r="N493">
            <v>2</v>
          </cell>
          <cell r="O493" t="str">
            <v>乾木耳</v>
          </cell>
          <cell r="P493">
            <v>0.25</v>
          </cell>
        </row>
        <row r="494">
          <cell r="C494" t="str">
            <v>客家小炒(2)</v>
          </cell>
          <cell r="D494">
            <v>6</v>
          </cell>
          <cell r="E494" t="str">
            <v>豆干片</v>
          </cell>
          <cell r="F494">
            <v>50</v>
          </cell>
          <cell r="G494" t="str">
            <v>肉片</v>
          </cell>
          <cell r="H494">
            <v>7</v>
          </cell>
          <cell r="I494" t="str">
            <v>西芹</v>
          </cell>
          <cell r="J494">
            <v>15</v>
          </cell>
          <cell r="K494" t="str">
            <v>台芹</v>
          </cell>
          <cell r="L494">
            <v>3</v>
          </cell>
          <cell r="M494" t="str">
            <v>乾魷魚</v>
          </cell>
          <cell r="N494">
            <v>2</v>
          </cell>
          <cell r="O494" t="str">
            <v>蔥</v>
          </cell>
        </row>
        <row r="495">
          <cell r="C495" t="str">
            <v>肉絲炒干片</v>
          </cell>
          <cell r="D495">
            <v>6</v>
          </cell>
          <cell r="E495" t="str">
            <v>非基改豆干片</v>
          </cell>
          <cell r="F495">
            <v>33</v>
          </cell>
          <cell r="G495" t="str">
            <v>肉絲</v>
          </cell>
          <cell r="H495">
            <v>10</v>
          </cell>
          <cell r="I495" t="str">
            <v>高麗菜原件</v>
          </cell>
          <cell r="J495">
            <v>37</v>
          </cell>
          <cell r="K495" t="str">
            <v>芹菜段</v>
          </cell>
          <cell r="L495">
            <v>5</v>
          </cell>
          <cell r="M495" t="str">
            <v>乾木耳</v>
          </cell>
          <cell r="N495">
            <v>0.25</v>
          </cell>
          <cell r="O495" t="str">
            <v>辣豆瓣醬</v>
          </cell>
          <cell r="P495">
            <v>1</v>
          </cell>
        </row>
        <row r="496">
          <cell r="C496" t="str">
            <v>回鍋干片</v>
          </cell>
          <cell r="D496">
            <v>5</v>
          </cell>
          <cell r="E496" t="str">
            <v>非基改豆干片</v>
          </cell>
          <cell r="F496">
            <v>70</v>
          </cell>
          <cell r="G496" t="str">
            <v>高麗菜段</v>
          </cell>
          <cell r="H496">
            <v>30</v>
          </cell>
          <cell r="I496" t="str">
            <v>青椒中丁</v>
          </cell>
          <cell r="J496">
            <v>2</v>
          </cell>
          <cell r="K496" t="str">
            <v>甜麵醬(3kg/箱)</v>
          </cell>
          <cell r="L496">
            <v>1.2</v>
          </cell>
          <cell r="M496" t="str">
            <v>辣豆瓣醬</v>
          </cell>
          <cell r="N496">
            <v>1.2</v>
          </cell>
        </row>
        <row r="497">
          <cell r="C497" t="str">
            <v>什錦干片</v>
          </cell>
          <cell r="D497">
            <v>5</v>
          </cell>
          <cell r="E497" t="str">
            <v>非基改豆干片</v>
          </cell>
          <cell r="F497">
            <v>65</v>
          </cell>
          <cell r="G497" t="str">
            <v>高麗菜段</v>
          </cell>
          <cell r="H497">
            <v>35</v>
          </cell>
          <cell r="I497" t="str">
            <v>紅蘿蔔絲</v>
          </cell>
          <cell r="J497">
            <v>7</v>
          </cell>
          <cell r="K497" t="str">
            <v>香菇原件</v>
          </cell>
          <cell r="L497">
            <v>5</v>
          </cell>
        </row>
        <row r="498">
          <cell r="C498" t="str">
            <v>五彩干片</v>
          </cell>
          <cell r="D498">
            <v>8</v>
          </cell>
          <cell r="E498" t="str">
            <v>豆干片</v>
          </cell>
          <cell r="F498">
            <v>45</v>
          </cell>
          <cell r="G498" t="str">
            <v>肉片</v>
          </cell>
          <cell r="H498">
            <v>7</v>
          </cell>
          <cell r="I498" t="str">
            <v>剝皮洋蔥</v>
          </cell>
          <cell r="J498">
            <v>7</v>
          </cell>
          <cell r="K498" t="str">
            <v>濕木耳</v>
          </cell>
          <cell r="L498">
            <v>5</v>
          </cell>
          <cell r="M498" t="str">
            <v>鮑魚菇</v>
          </cell>
          <cell r="N498">
            <v>4</v>
          </cell>
          <cell r="O498" t="str">
            <v>濕香菇</v>
          </cell>
          <cell r="P498">
            <v>4</v>
          </cell>
          <cell r="Q498" t="str">
            <v>紅椒</v>
          </cell>
          <cell r="R498">
            <v>3</v>
          </cell>
          <cell r="S498" t="str">
            <v>青豆仁</v>
          </cell>
          <cell r="T498">
            <v>1</v>
          </cell>
        </row>
        <row r="499">
          <cell r="C499" t="str">
            <v>醬爆素雞</v>
          </cell>
          <cell r="D499">
            <v>6</v>
          </cell>
          <cell r="E499" t="str">
            <v>非基改素雞片</v>
          </cell>
          <cell r="F499">
            <v>70</v>
          </cell>
          <cell r="G499" t="str">
            <v>小黃瓜滾刀</v>
          </cell>
          <cell r="H499">
            <v>13</v>
          </cell>
          <cell r="I499" t="str">
            <v>濕木耳</v>
          </cell>
          <cell r="J499">
            <v>5</v>
          </cell>
          <cell r="K499" t="str">
            <v>番茄醬</v>
          </cell>
          <cell r="L499">
            <v>2</v>
          </cell>
          <cell r="M499" t="str">
            <v>辣豆瓣醬</v>
          </cell>
        </row>
        <row r="500">
          <cell r="C500" t="str">
            <v>芹香干絲</v>
          </cell>
          <cell r="D500">
            <v>5</v>
          </cell>
          <cell r="E500" t="str">
            <v>非基改白干絲</v>
          </cell>
          <cell r="F500">
            <v>25</v>
          </cell>
          <cell r="G500" t="str">
            <v>肉絲</v>
          </cell>
          <cell r="H500">
            <v>10</v>
          </cell>
          <cell r="I500" t="str">
            <v>芹菜段</v>
          </cell>
          <cell r="J500">
            <v>10</v>
          </cell>
          <cell r="K500" t="str">
            <v>紅蘿蔔絲</v>
          </cell>
          <cell r="L500">
            <v>5</v>
          </cell>
          <cell r="M500" t="str">
            <v>乾木耳</v>
          </cell>
          <cell r="N500">
            <v>0.25</v>
          </cell>
        </row>
        <row r="501">
          <cell r="C501" t="str">
            <v>芹香干絲(2)</v>
          </cell>
          <cell r="D501">
            <v>4</v>
          </cell>
          <cell r="E501" t="str">
            <v>非基改白干絲</v>
          </cell>
          <cell r="F501">
            <v>14</v>
          </cell>
          <cell r="G501" t="str">
            <v>紅蘿蔔絲</v>
          </cell>
          <cell r="H501">
            <v>10</v>
          </cell>
          <cell r="I501" t="str">
            <v>芹菜段</v>
          </cell>
          <cell r="J501">
            <v>10</v>
          </cell>
          <cell r="K501" t="str">
            <v>乾海絲</v>
          </cell>
          <cell r="L501">
            <v>5</v>
          </cell>
        </row>
        <row r="502">
          <cell r="C502" t="str">
            <v>芹香干絲(3)</v>
          </cell>
          <cell r="D502">
            <v>5</v>
          </cell>
          <cell r="E502" t="str">
            <v>白干絲</v>
          </cell>
          <cell r="F502">
            <v>13.5</v>
          </cell>
          <cell r="G502" t="str">
            <v>肉絲</v>
          </cell>
          <cell r="H502">
            <v>7</v>
          </cell>
          <cell r="I502" t="str">
            <v>西芹</v>
          </cell>
          <cell r="J502">
            <v>6.2</v>
          </cell>
          <cell r="K502" t="str">
            <v>台芹</v>
          </cell>
          <cell r="L502">
            <v>6.2</v>
          </cell>
          <cell r="M502" t="str">
            <v>乾海絲</v>
          </cell>
          <cell r="N502">
            <v>9</v>
          </cell>
        </row>
        <row r="503">
          <cell r="C503" t="str">
            <v>芹香干絲(4)</v>
          </cell>
          <cell r="D503">
            <v>3</v>
          </cell>
          <cell r="E503" t="str">
            <v>白干絲</v>
          </cell>
          <cell r="F503">
            <v>20</v>
          </cell>
          <cell r="G503" t="str">
            <v>台芹</v>
          </cell>
          <cell r="H503">
            <v>10</v>
          </cell>
          <cell r="I503" t="str">
            <v>乾海絲</v>
          </cell>
          <cell r="J503">
            <v>9.5</v>
          </cell>
        </row>
        <row r="504">
          <cell r="C504" t="str">
            <v>芹香雙絲</v>
          </cell>
          <cell r="D504">
            <v>6</v>
          </cell>
          <cell r="E504" t="str">
            <v>白干絲</v>
          </cell>
          <cell r="F504">
            <v>15</v>
          </cell>
          <cell r="G504" t="str">
            <v>肉絲</v>
          </cell>
          <cell r="H504">
            <v>7</v>
          </cell>
          <cell r="I504" t="str">
            <v>紅卜</v>
          </cell>
          <cell r="J504">
            <v>10</v>
          </cell>
          <cell r="K504" t="str">
            <v>黃豆芽</v>
          </cell>
          <cell r="L504">
            <v>15</v>
          </cell>
          <cell r="M504" t="str">
            <v>西芹</v>
          </cell>
          <cell r="N504">
            <v>5</v>
          </cell>
          <cell r="O504" t="str">
            <v>乾海絲</v>
          </cell>
          <cell r="P504">
            <v>10</v>
          </cell>
        </row>
        <row r="505">
          <cell r="C505" t="str">
            <v>黃芽干絲</v>
          </cell>
          <cell r="D505">
            <v>5</v>
          </cell>
          <cell r="E505" t="str">
            <v>非基改白干絲</v>
          </cell>
          <cell r="F505">
            <v>25</v>
          </cell>
          <cell r="G505" t="str">
            <v>乾海絲</v>
          </cell>
          <cell r="H505">
            <v>5</v>
          </cell>
          <cell r="I505" t="str">
            <v>芹菜段</v>
          </cell>
          <cell r="J505">
            <v>5</v>
          </cell>
          <cell r="K505" t="str">
            <v>黃豆芽</v>
          </cell>
          <cell r="L505">
            <v>27</v>
          </cell>
        </row>
        <row r="507">
          <cell r="C507" t="str">
            <v>芹香素雞</v>
          </cell>
          <cell r="D507">
            <v>5</v>
          </cell>
          <cell r="E507" t="str">
            <v>非基改素雞片</v>
          </cell>
          <cell r="F507">
            <v>35.5</v>
          </cell>
          <cell r="G507" t="str">
            <v>肉片</v>
          </cell>
          <cell r="H507">
            <v>7</v>
          </cell>
          <cell r="I507" t="str">
            <v>一公分西芹段</v>
          </cell>
          <cell r="J507">
            <v>15</v>
          </cell>
          <cell r="K507" t="str">
            <v>紅蘿蔔片丁</v>
          </cell>
          <cell r="L507">
            <v>10</v>
          </cell>
          <cell r="M507" t="str">
            <v>杏鮑菇原件</v>
          </cell>
          <cell r="N507">
            <v>5</v>
          </cell>
          <cell r="O507" t="str">
            <v>乾木耳</v>
          </cell>
          <cell r="P507">
            <v>0.25</v>
          </cell>
        </row>
        <row r="508">
          <cell r="C508" t="str">
            <v>芝麻菜豆拌素雞</v>
          </cell>
          <cell r="D508">
            <v>6</v>
          </cell>
          <cell r="E508" t="str">
            <v>非基改素雞片</v>
          </cell>
          <cell r="F508">
            <v>35.5</v>
          </cell>
          <cell r="G508" t="str">
            <v>肉絲</v>
          </cell>
          <cell r="H508">
            <v>7</v>
          </cell>
          <cell r="I508" t="str">
            <v>菜豆段</v>
          </cell>
          <cell r="J508">
            <v>23</v>
          </cell>
          <cell r="K508" t="str">
            <v>乾木耳</v>
          </cell>
          <cell r="L508">
            <v>0.5</v>
          </cell>
          <cell r="M508" t="str">
            <v>白芝麻</v>
          </cell>
          <cell r="N508">
            <v>0.5</v>
          </cell>
          <cell r="O508" t="str">
            <v>杏鮑菇原件</v>
          </cell>
          <cell r="P508">
            <v>5</v>
          </cell>
        </row>
        <row r="509">
          <cell r="C509" t="str">
            <v>香滷素雞</v>
          </cell>
          <cell r="D509">
            <v>4</v>
          </cell>
          <cell r="E509" t="str">
            <v>非基改素雞片</v>
          </cell>
          <cell r="F509">
            <v>70</v>
          </cell>
          <cell r="G509" t="str">
            <v>白蘿蔔片丁</v>
          </cell>
          <cell r="H509">
            <v>30</v>
          </cell>
          <cell r="I509" t="str">
            <v>鮑魚菇</v>
          </cell>
          <cell r="J509">
            <v>7</v>
          </cell>
          <cell r="K509" t="str">
            <v>紅蘿蔔片丁</v>
          </cell>
          <cell r="L509">
            <v>5</v>
          </cell>
        </row>
        <row r="510">
          <cell r="C510" t="str">
            <v>豆瓣炒百頁</v>
          </cell>
          <cell r="D510">
            <v>5</v>
          </cell>
          <cell r="E510" t="str">
            <v>非基改百頁豆腐</v>
          </cell>
          <cell r="F510">
            <v>35.5</v>
          </cell>
          <cell r="G510" t="str">
            <v>小黃瓜片</v>
          </cell>
          <cell r="H510">
            <v>25</v>
          </cell>
          <cell r="I510" t="str">
            <v>生鮮玉米筍</v>
          </cell>
          <cell r="J510">
            <v>5</v>
          </cell>
          <cell r="K510" t="str">
            <v>紅蘿蔔片丁</v>
          </cell>
          <cell r="L510">
            <v>9</v>
          </cell>
          <cell r="M510" t="str">
            <v>辣豆瓣醬</v>
          </cell>
          <cell r="N510">
            <v>0.5</v>
          </cell>
        </row>
        <row r="511">
          <cell r="C511" t="str">
            <v>醬爆素雞</v>
          </cell>
          <cell r="D511">
            <v>7</v>
          </cell>
          <cell r="E511" t="str">
            <v>非基改素雞片</v>
          </cell>
          <cell r="F511">
            <v>35.5</v>
          </cell>
          <cell r="G511" t="str">
            <v>一公分西芹段</v>
          </cell>
          <cell r="H511">
            <v>17</v>
          </cell>
          <cell r="I511" t="str">
            <v>剝皮洋蔥原件</v>
          </cell>
          <cell r="J511">
            <v>10</v>
          </cell>
          <cell r="K511" t="str">
            <v>紅蘿蔔片丁</v>
          </cell>
          <cell r="L511">
            <v>8</v>
          </cell>
          <cell r="M511" t="str">
            <v>青蔥段</v>
          </cell>
          <cell r="N511">
            <v>0.15</v>
          </cell>
          <cell r="O511" t="str">
            <v>甜麵醬(3kg/箱)</v>
          </cell>
          <cell r="P511">
            <v>1.2</v>
          </cell>
          <cell r="Q511" t="str">
            <v>辣豆瓣醬</v>
          </cell>
          <cell r="R511">
            <v>1.2</v>
          </cell>
        </row>
        <row r="512">
          <cell r="C512" t="str">
            <v>西芹炒黑輪</v>
          </cell>
          <cell r="D512">
            <v>5</v>
          </cell>
          <cell r="E512" t="str">
            <v>肉片</v>
          </cell>
          <cell r="F512">
            <v>7</v>
          </cell>
          <cell r="G512" t="str">
            <v>CAS黑輪</v>
          </cell>
          <cell r="H512">
            <v>43</v>
          </cell>
          <cell r="I512" t="str">
            <v>一公分西芹段</v>
          </cell>
          <cell r="J512">
            <v>18</v>
          </cell>
          <cell r="K512" t="str">
            <v>乾木耳</v>
          </cell>
          <cell r="L512">
            <v>0.25</v>
          </cell>
        </row>
        <row r="513">
          <cell r="C513" t="str">
            <v>西芹炒麵腸</v>
          </cell>
          <cell r="D513">
            <v>5</v>
          </cell>
          <cell r="E513" t="str">
            <v>麵腸(切)</v>
          </cell>
          <cell r="F513">
            <v>43</v>
          </cell>
          <cell r="G513" t="str">
            <v>肉片</v>
          </cell>
          <cell r="H513">
            <v>7</v>
          </cell>
          <cell r="I513" t="str">
            <v>一公分西芹段</v>
          </cell>
          <cell r="J513">
            <v>15</v>
          </cell>
          <cell r="K513" t="str">
            <v>杏鮑菇原件</v>
          </cell>
          <cell r="L513">
            <v>10</v>
          </cell>
          <cell r="M513" t="str">
            <v>乾木耳</v>
          </cell>
          <cell r="N513">
            <v>0.25</v>
          </cell>
          <cell r="O513" t="str">
            <v>紅椒條</v>
          </cell>
          <cell r="P513">
            <v>5</v>
          </cell>
        </row>
        <row r="514">
          <cell r="C514" t="str">
            <v>白菜麵腸</v>
          </cell>
          <cell r="D514">
            <v>4</v>
          </cell>
          <cell r="E514" t="str">
            <v>麵腸(切)</v>
          </cell>
          <cell r="F514">
            <v>10</v>
          </cell>
          <cell r="G514" t="str">
            <v>紅蘿蔔片丁</v>
          </cell>
          <cell r="H514">
            <v>7</v>
          </cell>
          <cell r="I514" t="str">
            <v>大白菜段</v>
          </cell>
          <cell r="J514">
            <v>63</v>
          </cell>
          <cell r="K514" t="str">
            <v>香菇原件</v>
          </cell>
          <cell r="L514">
            <v>5</v>
          </cell>
        </row>
        <row r="515">
          <cell r="C515" t="str">
            <v>芋香燒麵腸</v>
          </cell>
          <cell r="D515">
            <v>5</v>
          </cell>
          <cell r="E515" t="str">
            <v>麵腸(切)</v>
          </cell>
          <cell r="F515">
            <v>37.5</v>
          </cell>
          <cell r="G515" t="str">
            <v>芋頭</v>
          </cell>
          <cell r="H515">
            <v>41</v>
          </cell>
          <cell r="I515" t="str">
            <v>濕香菇</v>
          </cell>
          <cell r="J515">
            <v>7</v>
          </cell>
          <cell r="K515" t="str">
            <v>香菜</v>
          </cell>
          <cell r="L515">
            <v>0.8</v>
          </cell>
        </row>
        <row r="516">
          <cell r="C516" t="str">
            <v>香菇麵筋</v>
          </cell>
          <cell r="D516">
            <v>4</v>
          </cell>
          <cell r="E516" t="str">
            <v>油泡(乾)</v>
          </cell>
          <cell r="F516">
            <v>11</v>
          </cell>
          <cell r="G516" t="str">
            <v>白卜</v>
          </cell>
          <cell r="H516">
            <v>51</v>
          </cell>
          <cell r="I516" t="str">
            <v>紅卜</v>
          </cell>
          <cell r="J516">
            <v>6</v>
          </cell>
          <cell r="K516" t="str">
            <v>濕香菇</v>
          </cell>
          <cell r="L516">
            <v>4</v>
          </cell>
        </row>
        <row r="517">
          <cell r="C517" t="str">
            <v>白菜麵筋</v>
          </cell>
          <cell r="D517">
            <v>5</v>
          </cell>
          <cell r="E517" t="str">
            <v>麵筋</v>
          </cell>
          <cell r="F517">
            <v>4.8</v>
          </cell>
          <cell r="G517" t="str">
            <v>大白菜段</v>
          </cell>
          <cell r="H517">
            <v>75</v>
          </cell>
          <cell r="I517" t="str">
            <v>香菇原件</v>
          </cell>
          <cell r="J517">
            <v>3</v>
          </cell>
          <cell r="K517" t="str">
            <v>杏鮑菇原件</v>
          </cell>
          <cell r="L517">
            <v>10</v>
          </cell>
          <cell r="M517" t="str">
            <v>紅蘿蔔片丁</v>
          </cell>
          <cell r="N517">
            <v>7</v>
          </cell>
        </row>
        <row r="518">
          <cell r="C518" t="str">
            <v>白菜麵筋(2)</v>
          </cell>
          <cell r="D518">
            <v>4</v>
          </cell>
          <cell r="E518" t="str">
            <v>麵筋</v>
          </cell>
          <cell r="F518">
            <v>4.8</v>
          </cell>
          <cell r="G518" t="str">
            <v>大白菜段</v>
          </cell>
          <cell r="H518">
            <v>70</v>
          </cell>
          <cell r="I518" t="str">
            <v>香菇原件</v>
          </cell>
          <cell r="J518">
            <v>5</v>
          </cell>
          <cell r="K518" t="str">
            <v>杏鮑菇原件</v>
          </cell>
          <cell r="L518">
            <v>10</v>
          </cell>
        </row>
        <row r="519">
          <cell r="C519" t="str">
            <v>三色麵筋</v>
          </cell>
          <cell r="D519">
            <v>4</v>
          </cell>
          <cell r="E519" t="str">
            <v>油泡(乾)</v>
          </cell>
          <cell r="F519">
            <v>10</v>
          </cell>
          <cell r="G519" t="str">
            <v>玉米粒</v>
          </cell>
          <cell r="H519">
            <v>40</v>
          </cell>
          <cell r="I519" t="str">
            <v>紅卜</v>
          </cell>
          <cell r="J519">
            <v>10</v>
          </cell>
          <cell r="K519" t="str">
            <v>濕香菇</v>
          </cell>
          <cell r="L519">
            <v>5</v>
          </cell>
        </row>
        <row r="520">
          <cell r="C520" t="str">
            <v>三色麵筋(2)</v>
          </cell>
          <cell r="D520">
            <v>5</v>
          </cell>
          <cell r="E520" t="str">
            <v>油泡(乾)</v>
          </cell>
          <cell r="F520">
            <v>17</v>
          </cell>
          <cell r="G520" t="str">
            <v>小黃瓜</v>
          </cell>
          <cell r="H520">
            <v>18</v>
          </cell>
          <cell r="I520" t="str">
            <v>紅卜</v>
          </cell>
          <cell r="J520">
            <v>10</v>
          </cell>
          <cell r="K520" t="str">
            <v>濕香菇</v>
          </cell>
          <cell r="L520">
            <v>2</v>
          </cell>
          <cell r="M520" t="str">
            <v>熟花生</v>
          </cell>
          <cell r="N520">
            <v>8</v>
          </cell>
        </row>
        <row r="521">
          <cell r="C521" t="str">
            <v>什錦包白</v>
          </cell>
          <cell r="D521">
            <v>6</v>
          </cell>
          <cell r="E521" t="str">
            <v>車輪</v>
          </cell>
          <cell r="F521">
            <v>9.5</v>
          </cell>
          <cell r="G521" t="str">
            <v>肉片</v>
          </cell>
          <cell r="H521">
            <v>7</v>
          </cell>
          <cell r="I521" t="str">
            <v>大白菜</v>
          </cell>
          <cell r="J521">
            <v>55</v>
          </cell>
          <cell r="K521" t="str">
            <v>月見</v>
          </cell>
          <cell r="L521">
            <v>2</v>
          </cell>
          <cell r="M521" t="str">
            <v>濕木耳</v>
          </cell>
          <cell r="N521">
            <v>3</v>
          </cell>
          <cell r="O521" t="str">
            <v>蝦米</v>
          </cell>
          <cell r="P521">
            <v>0.5</v>
          </cell>
        </row>
        <row r="522">
          <cell r="C522" t="str">
            <v>海結車輪</v>
          </cell>
          <cell r="D522">
            <v>3</v>
          </cell>
          <cell r="E522" t="str">
            <v>車輪</v>
          </cell>
          <cell r="F522">
            <v>6</v>
          </cell>
          <cell r="G522" t="str">
            <v>乾海結</v>
          </cell>
          <cell r="H522">
            <v>12</v>
          </cell>
          <cell r="I522" t="str">
            <v>筍干</v>
          </cell>
          <cell r="J522">
            <v>36</v>
          </cell>
        </row>
        <row r="523">
          <cell r="C523" t="str">
            <v>海結麵輪</v>
          </cell>
          <cell r="D523">
            <v>4</v>
          </cell>
          <cell r="E523" t="str">
            <v>麵腸(切)</v>
          </cell>
          <cell r="F523">
            <v>24.5</v>
          </cell>
          <cell r="G523" t="str">
            <v>車輪</v>
          </cell>
          <cell r="H523">
            <v>6</v>
          </cell>
          <cell r="I523" t="str">
            <v>乾海結</v>
          </cell>
          <cell r="J523">
            <v>15</v>
          </cell>
          <cell r="K523" t="str">
            <v>紅卜</v>
          </cell>
          <cell r="L523">
            <v>10</v>
          </cell>
        </row>
        <row r="524">
          <cell r="C524" t="str">
            <v>菜豆炒干片</v>
          </cell>
          <cell r="D524">
            <v>4</v>
          </cell>
          <cell r="E524" t="str">
            <v>非基改豆干片</v>
          </cell>
          <cell r="F524">
            <v>36</v>
          </cell>
          <cell r="G524" t="str">
            <v>菜豆段</v>
          </cell>
          <cell r="H524">
            <v>30</v>
          </cell>
          <cell r="I524" t="str">
            <v>乾木耳</v>
          </cell>
          <cell r="J524">
            <v>0.5</v>
          </cell>
          <cell r="K524" t="str">
            <v>杏鮑菇原件</v>
          </cell>
          <cell r="L524">
            <v>5</v>
          </cell>
        </row>
        <row r="525">
          <cell r="C525" t="str">
            <v>筍干燒麵腸</v>
          </cell>
          <cell r="E525" t="str">
            <v>麵腸(切)</v>
          </cell>
          <cell r="F525">
            <v>27</v>
          </cell>
          <cell r="G525" t="str">
            <v>紅卜</v>
          </cell>
          <cell r="H525">
            <v>10</v>
          </cell>
          <cell r="I525" t="str">
            <v>筍干</v>
          </cell>
          <cell r="J525">
            <v>40</v>
          </cell>
        </row>
        <row r="526">
          <cell r="C526" t="str">
            <v>筍干素料</v>
          </cell>
          <cell r="D526">
            <v>3</v>
          </cell>
          <cell r="E526" t="str">
            <v>素料</v>
          </cell>
          <cell r="F526">
            <v>6</v>
          </cell>
          <cell r="G526" t="str">
            <v>乾海結</v>
          </cell>
          <cell r="H526">
            <v>9.5</v>
          </cell>
          <cell r="I526" t="str">
            <v>筍干</v>
          </cell>
          <cell r="J526">
            <v>40</v>
          </cell>
        </row>
        <row r="527">
          <cell r="C527" t="str">
            <v>素燴筍干</v>
          </cell>
          <cell r="D527">
            <v>4</v>
          </cell>
          <cell r="E527" t="str">
            <v>素料</v>
          </cell>
          <cell r="F527">
            <v>6</v>
          </cell>
          <cell r="G527" t="str">
            <v>乾海結</v>
          </cell>
          <cell r="H527">
            <v>9.5</v>
          </cell>
          <cell r="I527" t="str">
            <v>筍干</v>
          </cell>
          <cell r="J527">
            <v>40</v>
          </cell>
          <cell r="K527" t="str">
            <v>枸杞</v>
          </cell>
          <cell r="L527">
            <v>0.3</v>
          </cell>
        </row>
        <row r="528">
          <cell r="C528" t="str">
            <v>毛豆炒干丁</v>
          </cell>
          <cell r="D528">
            <v>5</v>
          </cell>
          <cell r="E528" t="str">
            <v>非基改豆干丁</v>
          </cell>
          <cell r="F528">
            <v>45</v>
          </cell>
          <cell r="G528" t="str">
            <v>CAS冷凍毛豆仁</v>
          </cell>
          <cell r="H528">
            <v>3</v>
          </cell>
          <cell r="I528" t="str">
            <v>絞肉</v>
          </cell>
          <cell r="J528">
            <v>7</v>
          </cell>
          <cell r="K528" t="str">
            <v>紅蘿蔔小丁</v>
          </cell>
          <cell r="L528">
            <v>10</v>
          </cell>
          <cell r="M528" t="str">
            <v>杏鮑菇原件</v>
          </cell>
          <cell r="N528">
            <v>10</v>
          </cell>
        </row>
        <row r="529">
          <cell r="C529" t="str">
            <v>素蒼蠅頭</v>
          </cell>
          <cell r="D529">
            <v>7</v>
          </cell>
          <cell r="E529" t="str">
            <v>非基改豆干丁</v>
          </cell>
          <cell r="F529">
            <v>55</v>
          </cell>
          <cell r="G529" t="str">
            <v>菜豆段</v>
          </cell>
          <cell r="H529">
            <v>15</v>
          </cell>
          <cell r="I529" t="str">
            <v>杏鮑菇原件</v>
          </cell>
          <cell r="J529">
            <v>10</v>
          </cell>
          <cell r="K529" t="str">
            <v>辣豆瓣醬</v>
          </cell>
          <cell r="L529">
            <v>1</v>
          </cell>
          <cell r="M529" t="str">
            <v>豆豉</v>
          </cell>
          <cell r="N529">
            <v>0.5</v>
          </cell>
          <cell r="O529" t="str">
            <v>薑末</v>
          </cell>
          <cell r="P529">
            <v>1</v>
          </cell>
        </row>
        <row r="530">
          <cell r="C530" t="str">
            <v>韭菜豆香蒼蠅頭</v>
          </cell>
          <cell r="D530">
            <v>9</v>
          </cell>
          <cell r="E530" t="str">
            <v>非基改豆干丁</v>
          </cell>
          <cell r="F530">
            <v>50</v>
          </cell>
          <cell r="G530" t="str">
            <v>絞肉</v>
          </cell>
          <cell r="H530">
            <v>7</v>
          </cell>
          <cell r="I530" t="str">
            <v>剝皮洋蔥原件</v>
          </cell>
          <cell r="J530">
            <v>10</v>
          </cell>
          <cell r="K530" t="str">
            <v>韭菜花珠</v>
          </cell>
          <cell r="L530">
            <v>4</v>
          </cell>
          <cell r="M530" t="str">
            <v>辣豆瓣醬</v>
          </cell>
          <cell r="N530">
            <v>1</v>
          </cell>
          <cell r="O530" t="str">
            <v>豆豉</v>
          </cell>
          <cell r="P530">
            <v>0.5</v>
          </cell>
          <cell r="Q530" t="str">
            <v>薑末</v>
          </cell>
          <cell r="R530">
            <v>1</v>
          </cell>
        </row>
        <row r="531">
          <cell r="C531" t="str">
            <v>芹香干片</v>
          </cell>
          <cell r="D531">
            <v>4</v>
          </cell>
          <cell r="E531" t="str">
            <v>西芹段</v>
          </cell>
          <cell r="F531">
            <v>15</v>
          </cell>
          <cell r="G531" t="str">
            <v>非基改豆干片</v>
          </cell>
          <cell r="H531">
            <v>50</v>
          </cell>
          <cell r="I531" t="str">
            <v>紅蘿蔔細絲</v>
          </cell>
          <cell r="J531">
            <v>10</v>
          </cell>
          <cell r="K531" t="str">
            <v>杏仁片</v>
          </cell>
          <cell r="L531">
            <v>3.5</v>
          </cell>
        </row>
        <row r="532">
          <cell r="C532" t="str">
            <v>時蔬山藥</v>
          </cell>
          <cell r="D532">
            <v>6</v>
          </cell>
          <cell r="E532" t="str">
            <v>白山藥中丁</v>
          </cell>
          <cell r="F532">
            <v>55</v>
          </cell>
          <cell r="G532" t="str">
            <v>鴻喜菇</v>
          </cell>
          <cell r="H532">
            <v>7</v>
          </cell>
          <cell r="I532" t="str">
            <v>紅椒中丁</v>
          </cell>
          <cell r="J532">
            <v>4</v>
          </cell>
          <cell r="K532" t="str">
            <v>黃椒中丁</v>
          </cell>
          <cell r="L532">
            <v>4</v>
          </cell>
          <cell r="M532" t="str">
            <v>濕木耳</v>
          </cell>
          <cell r="N532">
            <v>3</v>
          </cell>
          <cell r="O532" t="str">
            <v>綠蘆筍</v>
          </cell>
          <cell r="P532">
            <v>10</v>
          </cell>
        </row>
        <row r="533">
          <cell r="C533" t="str">
            <v>炸什錦</v>
          </cell>
          <cell r="D533">
            <v>5</v>
          </cell>
          <cell r="E533" t="str">
            <v>素肚(切)</v>
          </cell>
          <cell r="F533">
            <v>40</v>
          </cell>
          <cell r="G533" t="str">
            <v>地瓜原件</v>
          </cell>
          <cell r="H533">
            <v>30</v>
          </cell>
          <cell r="I533" t="str">
            <v>菜豆段</v>
          </cell>
          <cell r="J533">
            <v>10</v>
          </cell>
          <cell r="K533" t="str">
            <v>蓮藕</v>
          </cell>
          <cell r="L533">
            <v>5</v>
          </cell>
          <cell r="M533" t="str">
            <v>茄子</v>
          </cell>
          <cell r="N533">
            <v>15</v>
          </cell>
        </row>
        <row r="534">
          <cell r="C534" t="str">
            <v>素龍鳳腿*2</v>
          </cell>
          <cell r="D534">
            <v>1</v>
          </cell>
          <cell r="E534" t="str">
            <v>素龍鳳腿</v>
          </cell>
          <cell r="F534">
            <v>60</v>
          </cell>
        </row>
        <row r="536">
          <cell r="C536" t="str">
            <v>螞蟻上樹</v>
          </cell>
          <cell r="D536">
            <v>6</v>
          </cell>
          <cell r="E536" t="str">
            <v>冬粉</v>
          </cell>
          <cell r="F536">
            <v>11</v>
          </cell>
          <cell r="G536" t="str">
            <v>非基改豆干丁</v>
          </cell>
          <cell r="H536">
            <v>7</v>
          </cell>
          <cell r="I536" t="str">
            <v>高麗菜段</v>
          </cell>
          <cell r="J536">
            <v>30</v>
          </cell>
          <cell r="K536" t="str">
            <v>芹菜段</v>
          </cell>
          <cell r="L536">
            <v>2</v>
          </cell>
          <cell r="M536" t="str">
            <v>乾木耳</v>
          </cell>
          <cell r="N536">
            <v>0.25</v>
          </cell>
          <cell r="O536" t="str">
            <v>辣豆瓣醬</v>
          </cell>
          <cell r="P536">
            <v>1.2</v>
          </cell>
        </row>
        <row r="537">
          <cell r="C537" t="str">
            <v>羅漢齋</v>
          </cell>
          <cell r="D537">
            <v>7</v>
          </cell>
          <cell r="E537" t="str">
            <v>冬粉</v>
          </cell>
          <cell r="F537">
            <v>12</v>
          </cell>
          <cell r="G537" t="str">
            <v>大白菜段</v>
          </cell>
          <cell r="H537">
            <v>25</v>
          </cell>
          <cell r="I537" t="str">
            <v>紅蘿蔔絲</v>
          </cell>
          <cell r="J537">
            <v>7</v>
          </cell>
          <cell r="K537" t="str">
            <v>芹菜段</v>
          </cell>
          <cell r="L537">
            <v>3</v>
          </cell>
          <cell r="M537" t="str">
            <v>香菇原件</v>
          </cell>
          <cell r="N537">
            <v>5</v>
          </cell>
          <cell r="O537" t="str">
            <v>杏鮑菇原件</v>
          </cell>
          <cell r="P537">
            <v>5</v>
          </cell>
          <cell r="Q537" t="str">
            <v>辣豆瓣醬</v>
          </cell>
          <cell r="R537">
            <v>0.5</v>
          </cell>
        </row>
        <row r="538">
          <cell r="C538" t="str">
            <v>沙茶金菇冬粉</v>
          </cell>
          <cell r="D538">
            <v>6</v>
          </cell>
          <cell r="E538" t="str">
            <v>冬粉</v>
          </cell>
          <cell r="F538">
            <v>12.3</v>
          </cell>
          <cell r="G538" t="str">
            <v>絞肉</v>
          </cell>
          <cell r="H538">
            <v>7</v>
          </cell>
          <cell r="I538" t="str">
            <v>高麗菜原件</v>
          </cell>
          <cell r="J538">
            <v>30</v>
          </cell>
          <cell r="K538" t="str">
            <v>金針菇</v>
          </cell>
          <cell r="L538">
            <v>5</v>
          </cell>
          <cell r="M538" t="str">
            <v>紅蘿蔔細絲</v>
          </cell>
          <cell r="N538">
            <v>3</v>
          </cell>
          <cell r="O538" t="str">
            <v>沙茶醬</v>
          </cell>
          <cell r="P538">
            <v>1</v>
          </cell>
        </row>
        <row r="539">
          <cell r="C539" t="str">
            <v>三杯醬冬粉</v>
          </cell>
          <cell r="D539">
            <v>9</v>
          </cell>
          <cell r="E539" t="str">
            <v>冬粉</v>
          </cell>
          <cell r="F539">
            <v>13.8</v>
          </cell>
          <cell r="G539" t="str">
            <v>絞肉</v>
          </cell>
          <cell r="H539">
            <v>7</v>
          </cell>
          <cell r="I539" t="str">
            <v>蘭花干</v>
          </cell>
          <cell r="J539">
            <v>20</v>
          </cell>
          <cell r="K539" t="str">
            <v>蔥</v>
          </cell>
          <cell r="L539">
            <v>1</v>
          </cell>
          <cell r="M539" t="str">
            <v>九層塔</v>
          </cell>
          <cell r="N539">
            <v>1</v>
          </cell>
          <cell r="O539" t="str">
            <v>辣豆瓣醬</v>
          </cell>
          <cell r="P539">
            <v>1.2</v>
          </cell>
          <cell r="Q539" t="str">
            <v>薑片</v>
          </cell>
          <cell r="R539">
            <v>1</v>
          </cell>
          <cell r="S539" t="str">
            <v>蒜頭粒</v>
          </cell>
          <cell r="T539">
            <v>1</v>
          </cell>
          <cell r="U539" t="str">
            <v>黑麻油</v>
          </cell>
          <cell r="V539">
            <v>1</v>
          </cell>
        </row>
        <row r="540">
          <cell r="C540" t="str">
            <v>黑椒肉絲冬粉</v>
          </cell>
          <cell r="D540">
            <v>9</v>
          </cell>
          <cell r="E540" t="str">
            <v>冬粉</v>
          </cell>
          <cell r="F540">
            <v>13.8</v>
          </cell>
          <cell r="G540" t="str">
            <v>肉絲</v>
          </cell>
          <cell r="H540">
            <v>7</v>
          </cell>
          <cell r="I540" t="str">
            <v>剝皮洋蔥</v>
          </cell>
          <cell r="J540">
            <v>30</v>
          </cell>
          <cell r="K540" t="str">
            <v>蔥</v>
          </cell>
          <cell r="L540">
            <v>1</v>
          </cell>
          <cell r="M540" t="str">
            <v>青椒</v>
          </cell>
          <cell r="N540">
            <v>1</v>
          </cell>
          <cell r="O540" t="str">
            <v>紅椒</v>
          </cell>
          <cell r="P540">
            <v>1</v>
          </cell>
          <cell r="Q540" t="str">
            <v>黃椒</v>
          </cell>
          <cell r="R540">
            <v>1</v>
          </cell>
          <cell r="S540" t="str">
            <v>黑胡椒</v>
          </cell>
          <cell r="U540" t="str">
            <v>薑絲</v>
          </cell>
          <cell r="V540">
            <v>1</v>
          </cell>
        </row>
        <row r="541">
          <cell r="C541" t="str">
            <v>金茸粉絲</v>
          </cell>
          <cell r="D541">
            <v>5</v>
          </cell>
          <cell r="E541" t="str">
            <v>冬粉</v>
          </cell>
          <cell r="F541">
            <v>12</v>
          </cell>
          <cell r="G541" t="str">
            <v>絞肉</v>
          </cell>
          <cell r="H541">
            <v>7</v>
          </cell>
          <cell r="I541" t="str">
            <v>高麗菜段</v>
          </cell>
          <cell r="J541">
            <v>30.5</v>
          </cell>
          <cell r="K541" t="str">
            <v>紅蘿蔔絲</v>
          </cell>
          <cell r="L541">
            <v>5</v>
          </cell>
          <cell r="M541" t="str">
            <v>香菇原件</v>
          </cell>
          <cell r="N541">
            <v>5</v>
          </cell>
        </row>
        <row r="542">
          <cell r="C542" t="str">
            <v>咖哩冬粉</v>
          </cell>
          <cell r="D542">
            <v>5</v>
          </cell>
          <cell r="E542" t="str">
            <v>冬粉</v>
          </cell>
          <cell r="F542">
            <v>12</v>
          </cell>
          <cell r="G542" t="str">
            <v>絞肉</v>
          </cell>
          <cell r="H542">
            <v>7</v>
          </cell>
          <cell r="I542" t="str">
            <v>高麗菜原件</v>
          </cell>
          <cell r="J542">
            <v>25</v>
          </cell>
          <cell r="K542" t="str">
            <v>紅蘿蔔絲</v>
          </cell>
          <cell r="L542">
            <v>8</v>
          </cell>
          <cell r="M542" t="str">
            <v>乾木耳</v>
          </cell>
          <cell r="N542">
            <v>0.25</v>
          </cell>
          <cell r="O542" t="str">
            <v>咖哩粉</v>
          </cell>
          <cell r="P542">
            <v>0.5</v>
          </cell>
          <cell r="Q542" t="str">
            <v>青蔥珠</v>
          </cell>
          <cell r="R542">
            <v>0.25</v>
          </cell>
        </row>
        <row r="543">
          <cell r="C543" t="str">
            <v>絲瓜寬粉</v>
          </cell>
          <cell r="D543">
            <v>5</v>
          </cell>
          <cell r="E543" t="str">
            <v>寬冬粉</v>
          </cell>
          <cell r="F543">
            <v>5</v>
          </cell>
          <cell r="G543" t="str">
            <v>紅蘿蔔絲</v>
          </cell>
          <cell r="H543">
            <v>8</v>
          </cell>
          <cell r="I543" t="str">
            <v>絲瓜4剖片</v>
          </cell>
          <cell r="J543">
            <v>80</v>
          </cell>
          <cell r="K543" t="str">
            <v>乾木耳</v>
          </cell>
          <cell r="L543">
            <v>1</v>
          </cell>
          <cell r="M543" t="str">
            <v>杏鮑菇原件</v>
          </cell>
          <cell r="N543">
            <v>5</v>
          </cell>
        </row>
        <row r="544">
          <cell r="C544" t="str">
            <v>越南細粉</v>
          </cell>
          <cell r="D544">
            <v>9</v>
          </cell>
          <cell r="E544" t="str">
            <v>冬粉</v>
          </cell>
          <cell r="F544">
            <v>11.3</v>
          </cell>
          <cell r="G544" t="str">
            <v>絞肉</v>
          </cell>
          <cell r="H544">
            <v>7</v>
          </cell>
          <cell r="I544" t="str">
            <v>豆芽菜</v>
          </cell>
          <cell r="J544">
            <v>35</v>
          </cell>
          <cell r="K544" t="str">
            <v>濕香菇</v>
          </cell>
          <cell r="L544">
            <v>5</v>
          </cell>
          <cell r="M544" t="str">
            <v>九層塔</v>
          </cell>
          <cell r="N544">
            <v>1.2</v>
          </cell>
          <cell r="O544" t="str">
            <v>香菜</v>
          </cell>
          <cell r="P544">
            <v>1</v>
          </cell>
          <cell r="Q544" t="str">
            <v>檸檬汁</v>
          </cell>
          <cell r="R544">
            <v>0.5</v>
          </cell>
          <cell r="S544" t="str">
            <v>去皮油花生</v>
          </cell>
          <cell r="T544">
            <v>1.5</v>
          </cell>
          <cell r="U544" t="str">
            <v>薑絲</v>
          </cell>
        </row>
        <row r="545">
          <cell r="C545" t="str">
            <v>韓式拌冬粉</v>
          </cell>
          <cell r="D545">
            <v>8</v>
          </cell>
          <cell r="E545" t="str">
            <v>冬粉</v>
          </cell>
          <cell r="F545">
            <v>8</v>
          </cell>
          <cell r="G545" t="str">
            <v>紅蘿蔔絲</v>
          </cell>
          <cell r="H545">
            <v>7</v>
          </cell>
          <cell r="I545" t="str">
            <v>剝皮洋蔥原件</v>
          </cell>
          <cell r="J545">
            <v>10</v>
          </cell>
          <cell r="K545" t="str">
            <v>黃豆芽</v>
          </cell>
          <cell r="L545">
            <v>13</v>
          </cell>
          <cell r="M545" t="str">
            <v>乾木耳</v>
          </cell>
          <cell r="N545">
            <v>0.25</v>
          </cell>
          <cell r="O545" t="str">
            <v>小黃瓜原件</v>
          </cell>
          <cell r="P545">
            <v>10</v>
          </cell>
          <cell r="Q545" t="str">
            <v>肉絲</v>
          </cell>
          <cell r="R545">
            <v>7</v>
          </cell>
        </row>
        <row r="546">
          <cell r="C546" t="str">
            <v>家常寬粉</v>
          </cell>
          <cell r="D546">
            <v>5</v>
          </cell>
          <cell r="E546" t="str">
            <v>寬冬粉</v>
          </cell>
          <cell r="F546">
            <v>13</v>
          </cell>
          <cell r="G546" t="str">
            <v>肉絲</v>
          </cell>
          <cell r="H546">
            <v>7</v>
          </cell>
          <cell r="I546" t="str">
            <v>紅蘿蔔絲</v>
          </cell>
          <cell r="J546">
            <v>8</v>
          </cell>
          <cell r="K546" t="str">
            <v>香菇原件</v>
          </cell>
          <cell r="L546">
            <v>8</v>
          </cell>
          <cell r="M546" t="str">
            <v>高麗菜段</v>
          </cell>
          <cell r="N546">
            <v>25</v>
          </cell>
        </row>
        <row r="547">
          <cell r="E547" t="str">
            <v>PS: 冬粉用乾的炒量要用比較多，有先泡過量會用比較少但口感爛爛的</v>
          </cell>
        </row>
        <row r="548">
          <cell r="C548" t="str">
            <v>什錦鮮菇</v>
          </cell>
          <cell r="D548">
            <v>6</v>
          </cell>
          <cell r="E548" t="str">
            <v>寬冬粉</v>
          </cell>
          <cell r="F548">
            <v>13.8</v>
          </cell>
          <cell r="G548" t="str">
            <v>絞肉</v>
          </cell>
          <cell r="H548">
            <v>7</v>
          </cell>
          <cell r="I548" t="str">
            <v>大白菜</v>
          </cell>
          <cell r="J548">
            <v>22</v>
          </cell>
          <cell r="K548" t="str">
            <v>紅卜</v>
          </cell>
          <cell r="L548">
            <v>10</v>
          </cell>
          <cell r="M548" t="str">
            <v>鮑魚菇</v>
          </cell>
          <cell r="N548">
            <v>5</v>
          </cell>
          <cell r="O548" t="str">
            <v>濕香菇</v>
          </cell>
          <cell r="P548">
            <v>4</v>
          </cell>
        </row>
        <row r="549">
          <cell r="C549" t="str">
            <v>鮮蔬總燴</v>
          </cell>
          <cell r="D549">
            <v>6</v>
          </cell>
          <cell r="E549" t="str">
            <v>寬冬粉</v>
          </cell>
          <cell r="F549">
            <v>8</v>
          </cell>
          <cell r="G549" t="str">
            <v>白花椰(切)</v>
          </cell>
          <cell r="H549">
            <v>35</v>
          </cell>
          <cell r="I549" t="str">
            <v>紅卜</v>
          </cell>
          <cell r="J549">
            <v>8</v>
          </cell>
          <cell r="K549" t="str">
            <v>西芹</v>
          </cell>
          <cell r="L549">
            <v>4</v>
          </cell>
          <cell r="M549" t="str">
            <v>鮑魚菇</v>
          </cell>
          <cell r="N549">
            <v>5</v>
          </cell>
          <cell r="O549" t="str">
            <v>玉米筍</v>
          </cell>
          <cell r="P549">
            <v>5</v>
          </cell>
        </row>
        <row r="550">
          <cell r="C550" t="str">
            <v>白菜寬粉</v>
          </cell>
          <cell r="D550">
            <v>6</v>
          </cell>
          <cell r="E550" t="str">
            <v>寬冬粉</v>
          </cell>
          <cell r="F550">
            <v>11</v>
          </cell>
          <cell r="G550" t="str">
            <v>肉絲</v>
          </cell>
          <cell r="H550">
            <v>10</v>
          </cell>
          <cell r="I550" t="str">
            <v>大白菜段</v>
          </cell>
          <cell r="J550">
            <v>30</v>
          </cell>
          <cell r="K550" t="str">
            <v>紅蘿蔔絲</v>
          </cell>
          <cell r="L550">
            <v>7</v>
          </cell>
          <cell r="M550" t="str">
            <v>鴻喜菇</v>
          </cell>
          <cell r="N550">
            <v>7</v>
          </cell>
        </row>
        <row r="551">
          <cell r="C551" t="str">
            <v>越南寬粉</v>
          </cell>
          <cell r="D551">
            <v>9</v>
          </cell>
          <cell r="E551" t="str">
            <v>寬冬粉</v>
          </cell>
          <cell r="F551">
            <v>11</v>
          </cell>
          <cell r="G551" t="str">
            <v>絞肉</v>
          </cell>
          <cell r="H551">
            <v>7</v>
          </cell>
          <cell r="I551" t="str">
            <v>綠豆芽</v>
          </cell>
          <cell r="J551">
            <v>35</v>
          </cell>
          <cell r="K551" t="str">
            <v>香菇原件</v>
          </cell>
          <cell r="L551">
            <v>5</v>
          </cell>
          <cell r="M551" t="str">
            <v>九層塔</v>
          </cell>
          <cell r="N551">
            <v>1.2</v>
          </cell>
          <cell r="O551" t="str">
            <v>香菜</v>
          </cell>
          <cell r="P551">
            <v>1</v>
          </cell>
          <cell r="Q551" t="str">
            <v>檸檬汁</v>
          </cell>
          <cell r="R551">
            <v>0.5</v>
          </cell>
          <cell r="S551" t="str">
            <v>蒜味花生</v>
          </cell>
          <cell r="T551">
            <v>1.5</v>
          </cell>
          <cell r="U551" t="str">
            <v>薑絲</v>
          </cell>
          <cell r="V551">
            <v>0.5</v>
          </cell>
        </row>
        <row r="552">
          <cell r="C552" t="str">
            <v>乾炒寬粉</v>
          </cell>
          <cell r="D552">
            <v>5</v>
          </cell>
          <cell r="E552" t="str">
            <v>寬冬粉</v>
          </cell>
          <cell r="F552">
            <v>12</v>
          </cell>
          <cell r="G552" t="str">
            <v>絞肉</v>
          </cell>
          <cell r="H552">
            <v>7</v>
          </cell>
          <cell r="I552" t="str">
            <v>綠豆芽</v>
          </cell>
          <cell r="J552">
            <v>32</v>
          </cell>
          <cell r="K552" t="str">
            <v>非基改豆干丁</v>
          </cell>
          <cell r="L552">
            <v>10</v>
          </cell>
          <cell r="M552" t="str">
            <v>韭菜段</v>
          </cell>
          <cell r="N552">
            <v>1</v>
          </cell>
        </row>
        <row r="553">
          <cell r="C553" t="str">
            <v>泰式咖哩雞絲河粉</v>
          </cell>
          <cell r="D553">
            <v>10</v>
          </cell>
          <cell r="E553" t="str">
            <v>寬冬粉</v>
          </cell>
          <cell r="F553">
            <v>12.3</v>
          </cell>
          <cell r="G553" t="str">
            <v>清雞肉丁</v>
          </cell>
          <cell r="H553">
            <v>1.5</v>
          </cell>
          <cell r="I553" t="str">
            <v>豆芽菜</v>
          </cell>
          <cell r="J553">
            <v>30</v>
          </cell>
          <cell r="K553" t="str">
            <v>剝皮洋蔥</v>
          </cell>
          <cell r="L553">
            <v>6</v>
          </cell>
          <cell r="M553" t="str">
            <v>紅咖哩</v>
          </cell>
          <cell r="N553">
            <v>0.5</v>
          </cell>
          <cell r="O553" t="str">
            <v>薑絲頭</v>
          </cell>
          <cell r="P553">
            <v>0.5</v>
          </cell>
          <cell r="Q553" t="str">
            <v>檸檬汁</v>
          </cell>
          <cell r="R553">
            <v>0.5</v>
          </cell>
          <cell r="S553" t="str">
            <v>魚露</v>
          </cell>
          <cell r="T553">
            <v>1</v>
          </cell>
          <cell r="U553" t="str">
            <v>蔥</v>
          </cell>
          <cell r="W553" t="str">
            <v>薑絲</v>
          </cell>
        </row>
        <row r="554">
          <cell r="C554" t="str">
            <v>泡菜年糕</v>
          </cell>
          <cell r="D554">
            <v>5</v>
          </cell>
          <cell r="E554" t="str">
            <v>年糕條</v>
          </cell>
          <cell r="F554">
            <v>38</v>
          </cell>
          <cell r="G554" t="str">
            <v>肉絲</v>
          </cell>
          <cell r="H554">
            <v>7</v>
          </cell>
          <cell r="I554" t="str">
            <v>大白菜段</v>
          </cell>
          <cell r="J554">
            <v>25</v>
          </cell>
          <cell r="K554" t="str">
            <v>紅蘿蔔絲</v>
          </cell>
          <cell r="L554">
            <v>9</v>
          </cell>
          <cell r="M554" t="str">
            <v>韓式泡菜</v>
          </cell>
          <cell r="N554">
            <v>8</v>
          </cell>
          <cell r="O554" t="str">
            <v>青蔥段</v>
          </cell>
          <cell r="P554">
            <v>2</v>
          </cell>
          <cell r="Q554" t="str">
            <v>韓式辣椒粉</v>
          </cell>
          <cell r="R554">
            <v>0.1</v>
          </cell>
        </row>
        <row r="555">
          <cell r="C555" t="str">
            <v>麻婆年糕</v>
          </cell>
          <cell r="D555">
            <v>5</v>
          </cell>
          <cell r="E555" t="str">
            <v>年糕條</v>
          </cell>
          <cell r="F555">
            <v>55</v>
          </cell>
          <cell r="G555" t="str">
            <v>紅蘿蔔絲</v>
          </cell>
          <cell r="H555">
            <v>10</v>
          </cell>
          <cell r="I555" t="str">
            <v>乾木耳</v>
          </cell>
          <cell r="J555">
            <v>0.25</v>
          </cell>
          <cell r="K555" t="str">
            <v>絞肉</v>
          </cell>
          <cell r="L555">
            <v>7</v>
          </cell>
          <cell r="M555" t="str">
            <v>花椒</v>
          </cell>
          <cell r="N555">
            <v>0.25</v>
          </cell>
        </row>
        <row r="556">
          <cell r="C556" t="str">
            <v>家常年糕</v>
          </cell>
          <cell r="D556">
            <v>7</v>
          </cell>
          <cell r="E556" t="str">
            <v>年糕條</v>
          </cell>
          <cell r="F556">
            <v>38</v>
          </cell>
          <cell r="G556" t="str">
            <v>肉絲</v>
          </cell>
          <cell r="H556">
            <v>7</v>
          </cell>
          <cell r="I556" t="str">
            <v>高麗菜段</v>
          </cell>
          <cell r="J556">
            <v>25</v>
          </cell>
          <cell r="K556" t="str">
            <v>紅蘿蔔絲</v>
          </cell>
          <cell r="L556">
            <v>7</v>
          </cell>
          <cell r="M556" t="str">
            <v>香菇原件</v>
          </cell>
          <cell r="N556">
            <v>10</v>
          </cell>
          <cell r="O556" t="str">
            <v>芹菜段</v>
          </cell>
          <cell r="P556">
            <v>2</v>
          </cell>
          <cell r="Q556" t="str">
            <v>蝦皮</v>
          </cell>
          <cell r="R556">
            <v>0.2</v>
          </cell>
        </row>
        <row r="557">
          <cell r="C557" t="str">
            <v>和風年糕</v>
          </cell>
          <cell r="D557">
            <v>6</v>
          </cell>
          <cell r="E557" t="str">
            <v>年糕條</v>
          </cell>
          <cell r="F557">
            <v>38</v>
          </cell>
          <cell r="G557" t="str">
            <v>肉絲</v>
          </cell>
          <cell r="H557">
            <v>7</v>
          </cell>
          <cell r="I557" t="str">
            <v>高麗菜段</v>
          </cell>
          <cell r="J557">
            <v>25</v>
          </cell>
          <cell r="K557" t="str">
            <v>紅蘿蔔絲</v>
          </cell>
          <cell r="L557">
            <v>7</v>
          </cell>
          <cell r="M557" t="str">
            <v>香菇原件</v>
          </cell>
          <cell r="N557">
            <v>5</v>
          </cell>
          <cell r="O557" t="str">
            <v>剝皮洋蔥原件</v>
          </cell>
          <cell r="P557">
            <v>10</v>
          </cell>
          <cell r="Q557" t="str">
            <v>柴魚片</v>
          </cell>
          <cell r="R557">
            <v>0.25</v>
          </cell>
        </row>
        <row r="558">
          <cell r="C558" t="str">
            <v>什錦炒年糕</v>
          </cell>
          <cell r="D558">
            <v>4</v>
          </cell>
          <cell r="E558" t="str">
            <v>年糕條</v>
          </cell>
          <cell r="F558">
            <v>40</v>
          </cell>
          <cell r="G558" t="str">
            <v>大白菜段</v>
          </cell>
          <cell r="H558">
            <v>30</v>
          </cell>
          <cell r="I558" t="str">
            <v>紅蘿蔔絲</v>
          </cell>
          <cell r="J558">
            <v>8</v>
          </cell>
          <cell r="K558" t="str">
            <v>香菇原件</v>
          </cell>
          <cell r="L558">
            <v>8</v>
          </cell>
        </row>
        <row r="560">
          <cell r="C560" t="str">
            <v>彩蔬鮑菇</v>
          </cell>
          <cell r="D560">
            <v>5</v>
          </cell>
          <cell r="E560" t="str">
            <v>CAS冷凍玉米粒</v>
          </cell>
          <cell r="F560">
            <v>47</v>
          </cell>
          <cell r="G560" t="str">
            <v>杏鮑菇原件</v>
          </cell>
          <cell r="H560">
            <v>17</v>
          </cell>
          <cell r="I560" t="str">
            <v>火腿小丁</v>
          </cell>
          <cell r="J560">
            <v>5</v>
          </cell>
          <cell r="K560" t="str">
            <v>CAS冷凍毛豆仁</v>
          </cell>
          <cell r="L560">
            <v>4</v>
          </cell>
          <cell r="M560" t="str">
            <v>絞肉</v>
          </cell>
          <cell r="N560">
            <v>7</v>
          </cell>
        </row>
        <row r="561">
          <cell r="C561" t="str">
            <v>彩繪玉米</v>
          </cell>
          <cell r="D561">
            <v>5</v>
          </cell>
          <cell r="E561" t="str">
            <v>CAS冷凍玉米粒</v>
          </cell>
          <cell r="F561">
            <v>50</v>
          </cell>
          <cell r="G561" t="str">
            <v>非基改豆干丁</v>
          </cell>
          <cell r="H561">
            <v>10</v>
          </cell>
          <cell r="I561" t="str">
            <v>紅蘿蔔小丁</v>
          </cell>
          <cell r="J561">
            <v>7</v>
          </cell>
          <cell r="K561" t="str">
            <v>CAS冷凍毛豆仁</v>
          </cell>
          <cell r="L561">
            <v>3</v>
          </cell>
          <cell r="M561" t="str">
            <v>豆薯小丁</v>
          </cell>
          <cell r="N561">
            <v>15</v>
          </cell>
        </row>
        <row r="562">
          <cell r="C562" t="str">
            <v>青紅玉米</v>
          </cell>
          <cell r="D562">
            <v>5</v>
          </cell>
          <cell r="E562" t="str">
            <v>CAS冷凍玉米粒</v>
          </cell>
          <cell r="F562">
            <v>50</v>
          </cell>
          <cell r="G562" t="str">
            <v>雞肉茸</v>
          </cell>
          <cell r="H562">
            <v>7</v>
          </cell>
          <cell r="I562" t="str">
            <v>紅蘿蔔小丁</v>
          </cell>
          <cell r="J562">
            <v>10</v>
          </cell>
          <cell r="K562" t="str">
            <v>洋芋原件</v>
          </cell>
          <cell r="L562">
            <v>10</v>
          </cell>
          <cell r="M562" t="str">
            <v>CAS冷凍毛豆仁</v>
          </cell>
          <cell r="N562">
            <v>5</v>
          </cell>
        </row>
        <row r="563">
          <cell r="C563" t="str">
            <v>腰果雞茸玉米</v>
          </cell>
          <cell r="D563">
            <v>6</v>
          </cell>
          <cell r="E563" t="str">
            <v>CAS冷凍玉米粒</v>
          </cell>
          <cell r="F563">
            <v>45</v>
          </cell>
          <cell r="G563" t="str">
            <v>CAS冷凍毛豆仁</v>
          </cell>
          <cell r="H563">
            <v>6</v>
          </cell>
          <cell r="I563" t="str">
            <v>洋芋原件</v>
          </cell>
          <cell r="J563">
            <v>10</v>
          </cell>
          <cell r="K563" t="str">
            <v>雞肉茸</v>
          </cell>
          <cell r="L563">
            <v>7</v>
          </cell>
          <cell r="M563" t="str">
            <v>紅蘿蔔小丁</v>
          </cell>
          <cell r="N563">
            <v>5</v>
          </cell>
          <cell r="O563" t="str">
            <v>生腰果</v>
          </cell>
          <cell r="P563">
            <v>3</v>
          </cell>
        </row>
        <row r="564">
          <cell r="C564" t="str">
            <v>三色玉米</v>
          </cell>
          <cell r="D564">
            <v>4</v>
          </cell>
          <cell r="E564" t="str">
            <v>CAS冷凍玉米粒</v>
          </cell>
          <cell r="F564">
            <v>45</v>
          </cell>
          <cell r="G564" t="str">
            <v>絞肉</v>
          </cell>
          <cell r="H564">
            <v>7</v>
          </cell>
          <cell r="I564" t="str">
            <v>洋芋原件</v>
          </cell>
          <cell r="J564">
            <v>20</v>
          </cell>
          <cell r="K564" t="str">
            <v>CAS冷凍毛豆仁</v>
          </cell>
          <cell r="L564">
            <v>3</v>
          </cell>
          <cell r="M564" t="str">
            <v>紅蘿蔔小丁</v>
          </cell>
          <cell r="N564">
            <v>7</v>
          </cell>
        </row>
        <row r="565">
          <cell r="C565" t="str">
            <v>四色小貢</v>
          </cell>
          <cell r="D565">
            <v>4</v>
          </cell>
          <cell r="E565" t="str">
            <v>玉米粒</v>
          </cell>
          <cell r="F565">
            <v>40</v>
          </cell>
          <cell r="G565" t="str">
            <v>小貢丸</v>
          </cell>
          <cell r="H565">
            <v>12</v>
          </cell>
          <cell r="I565" t="str">
            <v>紅卜</v>
          </cell>
          <cell r="J565">
            <v>12</v>
          </cell>
          <cell r="K565" t="str">
            <v>小黃瓜</v>
          </cell>
          <cell r="L565">
            <v>3.5</v>
          </cell>
          <cell r="M565" t="str">
            <v>青豆仁</v>
          </cell>
          <cell r="N565">
            <v>3.5</v>
          </cell>
        </row>
        <row r="566">
          <cell r="C566" t="str">
            <v>四色小貢(2)</v>
          </cell>
          <cell r="D566">
            <v>4</v>
          </cell>
          <cell r="E566" t="str">
            <v>白卜</v>
          </cell>
          <cell r="F566">
            <v>42</v>
          </cell>
          <cell r="G566" t="str">
            <v>小貢丸</v>
          </cell>
          <cell r="H566">
            <v>32</v>
          </cell>
          <cell r="I566" t="str">
            <v>小黃瓜</v>
          </cell>
          <cell r="J566">
            <v>11</v>
          </cell>
          <cell r="K566" t="str">
            <v>濕香菇</v>
          </cell>
          <cell r="L566">
            <v>5</v>
          </cell>
        </row>
        <row r="567">
          <cell r="C567" t="str">
            <v>薑汁南瓜</v>
          </cell>
          <cell r="D567">
            <v>6</v>
          </cell>
          <cell r="E567" t="str">
            <v>南瓜</v>
          </cell>
          <cell r="F567">
            <v>91</v>
          </cell>
          <cell r="G567" t="str">
            <v>肉片</v>
          </cell>
          <cell r="H567">
            <v>7</v>
          </cell>
          <cell r="I567" t="str">
            <v>濕木耳</v>
          </cell>
          <cell r="J567">
            <v>2.5</v>
          </cell>
          <cell r="K567" t="str">
            <v>鮑魚菇</v>
          </cell>
          <cell r="L567">
            <v>2.5</v>
          </cell>
          <cell r="M567" t="str">
            <v>青豆仁</v>
          </cell>
          <cell r="N567">
            <v>1</v>
          </cell>
          <cell r="O567" t="str">
            <v>薑絲</v>
          </cell>
          <cell r="P567">
            <v>1</v>
          </cell>
        </row>
        <row r="568">
          <cell r="C568" t="str">
            <v>翡翠南瓜</v>
          </cell>
          <cell r="D568">
            <v>7</v>
          </cell>
          <cell r="E568" t="str">
            <v>南瓜</v>
          </cell>
          <cell r="F568">
            <v>84</v>
          </cell>
          <cell r="G568" t="str">
            <v>絞肉</v>
          </cell>
          <cell r="H568">
            <v>7</v>
          </cell>
          <cell r="I568" t="str">
            <v>蛋</v>
          </cell>
          <cell r="J568">
            <v>4</v>
          </cell>
          <cell r="K568" t="str">
            <v>紅卜</v>
          </cell>
          <cell r="L568">
            <v>10</v>
          </cell>
          <cell r="M568" t="str">
            <v>濕木耳</v>
          </cell>
          <cell r="N568">
            <v>2</v>
          </cell>
          <cell r="O568" t="str">
            <v>鮑魚菇</v>
          </cell>
          <cell r="P568">
            <v>2</v>
          </cell>
          <cell r="Q568" t="str">
            <v>青豆仁</v>
          </cell>
          <cell r="R568">
            <v>0.5</v>
          </cell>
        </row>
        <row r="569">
          <cell r="C569" t="str">
            <v>咖哩鮮蔬</v>
          </cell>
          <cell r="D569">
            <v>5</v>
          </cell>
          <cell r="E569" t="str">
            <v>洋芋原件</v>
          </cell>
          <cell r="F569">
            <v>55</v>
          </cell>
          <cell r="G569" t="str">
            <v>綠花椰(切)</v>
          </cell>
          <cell r="H569">
            <v>15</v>
          </cell>
          <cell r="I569" t="str">
            <v>紅卜</v>
          </cell>
          <cell r="J569">
            <v>15</v>
          </cell>
          <cell r="K569" t="str">
            <v>剝皮洋蔥</v>
          </cell>
          <cell r="L569">
            <v>5</v>
          </cell>
          <cell r="M569" t="str">
            <v>咖哩粉</v>
          </cell>
          <cell r="N569">
            <v>0.5</v>
          </cell>
        </row>
        <row r="570">
          <cell r="C570" t="str">
            <v>咖哩鮮蔬(2)</v>
          </cell>
          <cell r="D570">
            <v>6</v>
          </cell>
          <cell r="E570" t="str">
            <v>洋芋原件</v>
          </cell>
          <cell r="F570">
            <v>35</v>
          </cell>
          <cell r="G570" t="str">
            <v>皇帝豆(剝好)</v>
          </cell>
          <cell r="H570">
            <v>10</v>
          </cell>
          <cell r="I570" t="str">
            <v>紅蘿蔔中丁</v>
          </cell>
          <cell r="J570">
            <v>10</v>
          </cell>
          <cell r="K570" t="str">
            <v>非基改豆包(炸)</v>
          </cell>
          <cell r="L570">
            <v>35</v>
          </cell>
          <cell r="M570" t="str">
            <v>南瓜原件</v>
          </cell>
          <cell r="N570">
            <v>10</v>
          </cell>
          <cell r="O570" t="str">
            <v>咖哩粉</v>
          </cell>
          <cell r="P570">
            <v>0.5</v>
          </cell>
        </row>
        <row r="571">
          <cell r="C571" t="str">
            <v>咖哩鮮蔬(3)</v>
          </cell>
          <cell r="D571">
            <v>5</v>
          </cell>
          <cell r="E571" t="str">
            <v>洋芋原件</v>
          </cell>
          <cell r="F571">
            <v>22</v>
          </cell>
          <cell r="G571" t="str">
            <v>綠花椰(切)</v>
          </cell>
          <cell r="H571">
            <v>20</v>
          </cell>
          <cell r="I571" t="str">
            <v>紅蘿蔔中丁</v>
          </cell>
          <cell r="J571">
            <v>10</v>
          </cell>
          <cell r="K571" t="str">
            <v>非基改豆包(炸)</v>
          </cell>
          <cell r="L571">
            <v>30</v>
          </cell>
          <cell r="M571" t="str">
            <v>剝皮洋蔥原件</v>
          </cell>
          <cell r="N571">
            <v>5</v>
          </cell>
          <cell r="O571" t="str">
            <v>咖哩粉</v>
          </cell>
          <cell r="P571">
            <v>0.5</v>
          </cell>
        </row>
        <row r="572">
          <cell r="C572" t="str">
            <v>咖哩洋芋</v>
          </cell>
          <cell r="D572">
            <v>4</v>
          </cell>
          <cell r="E572" t="str">
            <v>洋芋原件</v>
          </cell>
          <cell r="F572">
            <v>68</v>
          </cell>
          <cell r="G572" t="str">
            <v>絞肉</v>
          </cell>
          <cell r="H572">
            <v>7</v>
          </cell>
          <cell r="I572" t="str">
            <v>紅蘿蔔中丁</v>
          </cell>
          <cell r="J572">
            <v>20</v>
          </cell>
          <cell r="K572" t="str">
            <v>咖哩粉</v>
          </cell>
          <cell r="L572">
            <v>0.5</v>
          </cell>
        </row>
        <row r="573">
          <cell r="C573" t="str">
            <v>脆炒洋芋</v>
          </cell>
          <cell r="D573">
            <v>4</v>
          </cell>
          <cell r="E573" t="str">
            <v>洋芋原件</v>
          </cell>
          <cell r="F573">
            <v>55</v>
          </cell>
          <cell r="G573" t="str">
            <v>絞肉</v>
          </cell>
          <cell r="H573">
            <v>7</v>
          </cell>
          <cell r="I573" t="str">
            <v>紅卜</v>
          </cell>
          <cell r="J573">
            <v>10</v>
          </cell>
          <cell r="K573" t="str">
            <v>濕木耳</v>
          </cell>
          <cell r="L573">
            <v>5</v>
          </cell>
        </row>
        <row r="574">
          <cell r="C574" t="str">
            <v>蜜汁地瓜</v>
          </cell>
          <cell r="D574">
            <v>2</v>
          </cell>
          <cell r="E574" t="str">
            <v>地瓜原件</v>
          </cell>
          <cell r="F574">
            <v>90</v>
          </cell>
          <cell r="G574" t="str">
            <v>白芝麻</v>
          </cell>
          <cell r="H574">
            <v>0.5</v>
          </cell>
          <cell r="I574" t="str">
            <v>麥芽糖</v>
          </cell>
          <cell r="J574">
            <v>5</v>
          </cell>
        </row>
        <row r="575">
          <cell r="C575" t="str">
            <v>芹菜白雲</v>
          </cell>
          <cell r="D575">
            <v>5</v>
          </cell>
          <cell r="E575" t="str">
            <v>白卜</v>
          </cell>
          <cell r="F575">
            <v>65</v>
          </cell>
          <cell r="G575" t="str">
            <v>肉片</v>
          </cell>
          <cell r="H575">
            <v>3</v>
          </cell>
          <cell r="I575" t="str">
            <v>紅卜</v>
          </cell>
          <cell r="J575">
            <v>10</v>
          </cell>
          <cell r="K575" t="str">
            <v>西芹</v>
          </cell>
          <cell r="L575">
            <v>14</v>
          </cell>
          <cell r="M575" t="str">
            <v>鮑魚菇</v>
          </cell>
          <cell r="N575">
            <v>4</v>
          </cell>
        </row>
        <row r="576">
          <cell r="C576" t="str">
            <v>什錦肉羹</v>
          </cell>
          <cell r="D576">
            <v>4</v>
          </cell>
          <cell r="E576" t="str">
            <v>白卜</v>
          </cell>
          <cell r="F576">
            <v>65</v>
          </cell>
          <cell r="G576" t="str">
            <v>紅卜</v>
          </cell>
          <cell r="H576">
            <v>10</v>
          </cell>
          <cell r="I576" t="str">
            <v>肉羹</v>
          </cell>
          <cell r="J576">
            <v>10</v>
          </cell>
          <cell r="K576" t="str">
            <v>鮑魚菇</v>
          </cell>
          <cell r="L576">
            <v>5</v>
          </cell>
        </row>
        <row r="577">
          <cell r="C577" t="str">
            <v>白菜肉羹</v>
          </cell>
          <cell r="D577">
            <v>5</v>
          </cell>
          <cell r="E577" t="str">
            <v>大白菜段</v>
          </cell>
          <cell r="F577">
            <v>57</v>
          </cell>
          <cell r="G577" t="str">
            <v>紅蘿蔔片丁</v>
          </cell>
          <cell r="H577">
            <v>8</v>
          </cell>
          <cell r="I577" t="str">
            <v>CAS肉羹</v>
          </cell>
          <cell r="J577">
            <v>10</v>
          </cell>
          <cell r="K577" t="str">
            <v>乾木耳</v>
          </cell>
          <cell r="L577">
            <v>0.25</v>
          </cell>
          <cell r="M577" t="str">
            <v>杏鮑菇原件</v>
          </cell>
          <cell r="N577">
            <v>5</v>
          </cell>
        </row>
        <row r="578">
          <cell r="C578" t="str">
            <v>白菜花枝羹</v>
          </cell>
          <cell r="D578">
            <v>5</v>
          </cell>
          <cell r="E578" t="str">
            <v>大白菜</v>
          </cell>
          <cell r="F578">
            <v>52</v>
          </cell>
          <cell r="G578" t="str">
            <v>紅卜</v>
          </cell>
          <cell r="H578">
            <v>10</v>
          </cell>
          <cell r="I578" t="str">
            <v>花枝羹</v>
          </cell>
          <cell r="J578">
            <v>10</v>
          </cell>
          <cell r="K578" t="str">
            <v>鮑魚菇</v>
          </cell>
          <cell r="L578">
            <v>5</v>
          </cell>
          <cell r="M578" t="str">
            <v>杏鮑頭</v>
          </cell>
          <cell r="N578">
            <v>5</v>
          </cell>
        </row>
        <row r="579">
          <cell r="C579" t="str">
            <v>韭香天婦羅</v>
          </cell>
          <cell r="D579">
            <v>4</v>
          </cell>
          <cell r="E579" t="str">
            <v>天婦羅(切)</v>
          </cell>
          <cell r="F579">
            <v>50</v>
          </cell>
          <cell r="G579" t="str">
            <v>紅卜</v>
          </cell>
          <cell r="H579">
            <v>10</v>
          </cell>
          <cell r="I579" t="str">
            <v>韭菜</v>
          </cell>
          <cell r="J579">
            <v>10</v>
          </cell>
          <cell r="K579" t="str">
            <v>洋蔥</v>
          </cell>
          <cell r="L579">
            <v>15</v>
          </cell>
        </row>
        <row r="580">
          <cell r="C580" t="str">
            <v>茄汁甜條</v>
          </cell>
          <cell r="D580">
            <v>5</v>
          </cell>
          <cell r="E580" t="str">
            <v>甜不辣</v>
          </cell>
          <cell r="F580">
            <v>40</v>
          </cell>
          <cell r="G580" t="str">
            <v>剝皮洋蔥原件</v>
          </cell>
          <cell r="H580">
            <v>15</v>
          </cell>
          <cell r="I580" t="str">
            <v>一公分西芹段</v>
          </cell>
          <cell r="J580">
            <v>12</v>
          </cell>
          <cell r="K580" t="str">
            <v>黃椒絲</v>
          </cell>
          <cell r="L580">
            <v>5</v>
          </cell>
          <cell r="M580" t="str">
            <v>番茄醬</v>
          </cell>
          <cell r="N580">
            <v>9</v>
          </cell>
        </row>
        <row r="581">
          <cell r="C581" t="str">
            <v>白玉甜條</v>
          </cell>
          <cell r="D581">
            <v>3</v>
          </cell>
          <cell r="E581" t="str">
            <v>甜不辣</v>
          </cell>
          <cell r="F581">
            <v>40</v>
          </cell>
          <cell r="G581" t="str">
            <v>豆薯粗絲</v>
          </cell>
          <cell r="H581">
            <v>37</v>
          </cell>
          <cell r="I581" t="str">
            <v>黃椒絲</v>
          </cell>
          <cell r="J581">
            <v>3</v>
          </cell>
          <cell r="K581" t="str">
            <v>柴魚片</v>
          </cell>
          <cell r="L581">
            <v>0.25</v>
          </cell>
        </row>
        <row r="582">
          <cell r="C582" t="str">
            <v>地瓜甜不辣</v>
          </cell>
          <cell r="D582">
            <v>3</v>
          </cell>
          <cell r="E582" t="str">
            <v>甜不辣</v>
          </cell>
          <cell r="F582">
            <v>50</v>
          </cell>
          <cell r="G582" t="str">
            <v>地瓜原件</v>
          </cell>
          <cell r="H582">
            <v>30</v>
          </cell>
        </row>
        <row r="583">
          <cell r="C583" t="str">
            <v>黃瓜甜不辣</v>
          </cell>
          <cell r="D583">
            <v>2</v>
          </cell>
          <cell r="E583" t="str">
            <v>甜不辣</v>
          </cell>
          <cell r="F583">
            <v>40</v>
          </cell>
          <cell r="G583" t="str">
            <v>地瓜原件</v>
          </cell>
          <cell r="H583">
            <v>34</v>
          </cell>
          <cell r="I583" t="str">
            <v>小黃瓜片</v>
          </cell>
          <cell r="J583">
            <v>6</v>
          </cell>
        </row>
        <row r="584">
          <cell r="C584" t="str">
            <v>芹香甜不辣</v>
          </cell>
          <cell r="D584">
            <v>4</v>
          </cell>
          <cell r="E584" t="str">
            <v>甜不辣</v>
          </cell>
          <cell r="F584">
            <v>52</v>
          </cell>
          <cell r="G584" t="str">
            <v>二公分西芹段</v>
          </cell>
          <cell r="H584">
            <v>14</v>
          </cell>
          <cell r="I584" t="str">
            <v>杏鮑菇原件</v>
          </cell>
          <cell r="J584">
            <v>7</v>
          </cell>
        </row>
        <row r="585">
          <cell r="C585" t="str">
            <v>韓式甜不辣</v>
          </cell>
          <cell r="D585">
            <v>7</v>
          </cell>
          <cell r="E585" t="str">
            <v>甜不辣</v>
          </cell>
          <cell r="F585">
            <v>52</v>
          </cell>
          <cell r="G585" t="str">
            <v>紅蘿蔔片丁</v>
          </cell>
          <cell r="H585">
            <v>8</v>
          </cell>
          <cell r="I585" t="str">
            <v>杏鮑菇原件</v>
          </cell>
          <cell r="J585">
            <v>10</v>
          </cell>
          <cell r="K585" t="str">
            <v>剝皮洋蔥原件</v>
          </cell>
          <cell r="L585">
            <v>5</v>
          </cell>
          <cell r="M585" t="str">
            <v>青蔥段</v>
          </cell>
          <cell r="N585">
            <v>1</v>
          </cell>
          <cell r="O585" t="str">
            <v>韓式辣椒醬</v>
          </cell>
          <cell r="P585">
            <v>0.1</v>
          </cell>
          <cell r="Q585" t="str">
            <v>匈牙利紅椒粉</v>
          </cell>
        </row>
        <row r="586">
          <cell r="C586" t="str">
            <v>芹香黑輪</v>
          </cell>
          <cell r="D586">
            <v>4</v>
          </cell>
          <cell r="E586" t="str">
            <v>CAS黑輪</v>
          </cell>
          <cell r="F586">
            <v>50</v>
          </cell>
          <cell r="G586" t="str">
            <v>二公分西芹段</v>
          </cell>
          <cell r="H586">
            <v>15</v>
          </cell>
          <cell r="I586" t="str">
            <v>黃椒絲</v>
          </cell>
          <cell r="J586">
            <v>4</v>
          </cell>
          <cell r="K586" t="str">
            <v>紅椒絲</v>
          </cell>
          <cell r="L586">
            <v>4</v>
          </cell>
          <cell r="M586" t="str">
            <v>杏鮑菇原件</v>
          </cell>
          <cell r="N586">
            <v>7</v>
          </cell>
        </row>
        <row r="587">
          <cell r="C587" t="str">
            <v>韭香黑輪</v>
          </cell>
          <cell r="D587">
            <v>3</v>
          </cell>
          <cell r="E587" t="str">
            <v>CAS黑輪</v>
          </cell>
          <cell r="F587">
            <v>50</v>
          </cell>
          <cell r="G587" t="str">
            <v>杏鮑菇原件</v>
          </cell>
          <cell r="H587">
            <v>20</v>
          </cell>
          <cell r="I587" t="str">
            <v>韭菜段</v>
          </cell>
          <cell r="J587">
            <v>3</v>
          </cell>
        </row>
        <row r="588">
          <cell r="C588" t="str">
            <v>海結甜條</v>
          </cell>
          <cell r="D588">
            <v>3</v>
          </cell>
          <cell r="E588" t="str">
            <v>小棒天</v>
          </cell>
          <cell r="F588">
            <v>37</v>
          </cell>
          <cell r="G588" t="str">
            <v>乾海結</v>
          </cell>
          <cell r="H588">
            <v>16</v>
          </cell>
          <cell r="I588" t="str">
            <v>酸菜</v>
          </cell>
          <cell r="J588">
            <v>15</v>
          </cell>
        </row>
        <row r="589">
          <cell r="C589" t="str">
            <v>黃瓜黑輪</v>
          </cell>
          <cell r="D589">
            <v>5</v>
          </cell>
          <cell r="E589" t="str">
            <v>CAS黑輪</v>
          </cell>
          <cell r="F589">
            <v>30</v>
          </cell>
          <cell r="G589" t="str">
            <v>大黃瓜片</v>
          </cell>
          <cell r="H589">
            <v>27</v>
          </cell>
          <cell r="I589" t="str">
            <v>杏鮑菇原件</v>
          </cell>
          <cell r="J589">
            <v>10</v>
          </cell>
          <cell r="K589" t="str">
            <v>乾木耳</v>
          </cell>
          <cell r="L589">
            <v>0.25</v>
          </cell>
        </row>
        <row r="590">
          <cell r="C590" t="str">
            <v>麻油米血</v>
          </cell>
          <cell r="D590">
            <v>5</v>
          </cell>
          <cell r="E590" t="str">
            <v>CAS米血糕丁</v>
          </cell>
          <cell r="F590">
            <v>30</v>
          </cell>
          <cell r="G590" t="str">
            <v>高麗菜段</v>
          </cell>
          <cell r="H590">
            <v>24</v>
          </cell>
          <cell r="I590" t="str">
            <v>杏鮑菇原件</v>
          </cell>
          <cell r="J590">
            <v>20</v>
          </cell>
          <cell r="K590" t="str">
            <v>薑片</v>
          </cell>
          <cell r="L590">
            <v>1</v>
          </cell>
          <cell r="M590" t="str">
            <v>黑麻油</v>
          </cell>
          <cell r="N590">
            <v>1.2</v>
          </cell>
        </row>
        <row r="591">
          <cell r="C591" t="str">
            <v>三杯米血</v>
          </cell>
          <cell r="D591">
            <v>7</v>
          </cell>
          <cell r="E591" t="str">
            <v>非基改百頁豆腐</v>
          </cell>
          <cell r="F591">
            <v>25</v>
          </cell>
          <cell r="G591" t="str">
            <v>CAS米血糕丁</v>
          </cell>
          <cell r="H591">
            <v>30</v>
          </cell>
          <cell r="I591" t="str">
            <v>杏鮑菇原件</v>
          </cell>
          <cell r="J591">
            <v>18</v>
          </cell>
          <cell r="K591" t="str">
            <v>九層塔</v>
          </cell>
          <cell r="L591">
            <v>1</v>
          </cell>
          <cell r="M591" t="str">
            <v>薑片</v>
          </cell>
          <cell r="N591">
            <v>1</v>
          </cell>
          <cell r="O591" t="str">
            <v>蒜頭粒</v>
          </cell>
          <cell r="P591">
            <v>1</v>
          </cell>
          <cell r="Q591" t="str">
            <v>黑麻油</v>
          </cell>
          <cell r="R591">
            <v>1.2</v>
          </cell>
        </row>
        <row r="592">
          <cell r="C592" t="str">
            <v>醬燒米血</v>
          </cell>
          <cell r="D592">
            <v>4</v>
          </cell>
          <cell r="E592" t="str">
            <v>米血</v>
          </cell>
          <cell r="F592">
            <v>51</v>
          </cell>
          <cell r="G592" t="str">
            <v>白卜</v>
          </cell>
          <cell r="H592">
            <v>12.5</v>
          </cell>
          <cell r="I592" t="str">
            <v>豆芽菜</v>
          </cell>
          <cell r="J592">
            <v>13</v>
          </cell>
          <cell r="K592" t="str">
            <v>韭菜</v>
          </cell>
          <cell r="L592">
            <v>3</v>
          </cell>
        </row>
        <row r="593">
          <cell r="C593" t="str">
            <v>花生豬血糕</v>
          </cell>
          <cell r="D593">
            <v>4</v>
          </cell>
          <cell r="E593" t="str">
            <v>米血</v>
          </cell>
          <cell r="F593">
            <v>80</v>
          </cell>
          <cell r="G593" t="str">
            <v>花生粉</v>
          </cell>
          <cell r="H593">
            <v>7</v>
          </cell>
          <cell r="I593" t="str">
            <v>糖粉</v>
          </cell>
          <cell r="J593">
            <v>4</v>
          </cell>
          <cell r="K593" t="str">
            <v>香菜</v>
          </cell>
          <cell r="L593">
            <v>0.5</v>
          </cell>
        </row>
        <row r="594">
          <cell r="C594" t="str">
            <v>海苔香鬆花枝丸*2</v>
          </cell>
          <cell r="D594">
            <v>1</v>
          </cell>
          <cell r="E594" t="str">
            <v>花枝丸(大)</v>
          </cell>
          <cell r="F594">
            <v>50</v>
          </cell>
          <cell r="G594" t="str">
            <v>香鬆</v>
          </cell>
          <cell r="H594">
            <v>1</v>
          </cell>
          <cell r="I594" t="str">
            <v>柴魚片</v>
          </cell>
          <cell r="J594">
            <v>0.25</v>
          </cell>
          <cell r="K594" t="str">
            <v>味霖</v>
          </cell>
          <cell r="L594">
            <v>1</v>
          </cell>
          <cell r="M594" t="str">
            <v>麥芽糖</v>
          </cell>
          <cell r="N594">
            <v>1</v>
          </cell>
        </row>
        <row r="595">
          <cell r="C595" t="str">
            <v>照燒花枝丸*2</v>
          </cell>
          <cell r="D595">
            <v>3</v>
          </cell>
          <cell r="E595" t="str">
            <v>花枝丸(大)</v>
          </cell>
          <cell r="F595">
            <v>50</v>
          </cell>
          <cell r="G595" t="str">
            <v>柴魚片</v>
          </cell>
          <cell r="H595">
            <v>0.5</v>
          </cell>
          <cell r="I595" t="str">
            <v>海苔粉</v>
          </cell>
          <cell r="J595">
            <v>0.11</v>
          </cell>
          <cell r="K595" t="str">
            <v>味霖</v>
          </cell>
          <cell r="L595">
            <v>1</v>
          </cell>
          <cell r="M595" t="str">
            <v>麥芽糖</v>
          </cell>
          <cell r="N595">
            <v>1</v>
          </cell>
        </row>
        <row r="596">
          <cell r="C596" t="str">
            <v>彩燴時蔬</v>
          </cell>
          <cell r="D596">
            <v>7</v>
          </cell>
          <cell r="E596" t="str">
            <v>豆芽菜</v>
          </cell>
          <cell r="F596">
            <v>41</v>
          </cell>
          <cell r="G596" t="str">
            <v>肉片</v>
          </cell>
          <cell r="H596">
            <v>7</v>
          </cell>
          <cell r="I596" t="str">
            <v>小黃瓜</v>
          </cell>
          <cell r="J596">
            <v>15</v>
          </cell>
          <cell r="K596" t="str">
            <v>紅卜</v>
          </cell>
          <cell r="L596">
            <v>10</v>
          </cell>
          <cell r="M596" t="str">
            <v>金針菇</v>
          </cell>
          <cell r="N596">
            <v>4</v>
          </cell>
          <cell r="O596" t="str">
            <v>鮑魚菇</v>
          </cell>
          <cell r="P596">
            <v>5</v>
          </cell>
          <cell r="Q596" t="str">
            <v>黃椒</v>
          </cell>
          <cell r="R596">
            <v>3</v>
          </cell>
        </row>
        <row r="597">
          <cell r="C597" t="str">
            <v>素膳糊</v>
          </cell>
          <cell r="D597">
            <v>7</v>
          </cell>
          <cell r="E597" t="str">
            <v>綠豆芽</v>
          </cell>
          <cell r="F597">
            <v>35</v>
          </cell>
          <cell r="G597" t="str">
            <v>非基改豆包(炸)</v>
          </cell>
          <cell r="H597">
            <v>18</v>
          </cell>
          <cell r="I597" t="str">
            <v>小黃瓜片</v>
          </cell>
          <cell r="J597">
            <v>12</v>
          </cell>
          <cell r="K597" t="str">
            <v>紅蘿蔔片丁</v>
          </cell>
          <cell r="L597">
            <v>10</v>
          </cell>
          <cell r="M597" t="str">
            <v>鮑魚菇</v>
          </cell>
          <cell r="N597">
            <v>6</v>
          </cell>
        </row>
        <row r="598">
          <cell r="C598" t="str">
            <v>素膳糊(2)</v>
          </cell>
          <cell r="D598">
            <v>6</v>
          </cell>
          <cell r="E598" t="str">
            <v>鮮筍絲</v>
          </cell>
          <cell r="F598">
            <v>35</v>
          </cell>
          <cell r="G598" t="str">
            <v>豆芽菜</v>
          </cell>
          <cell r="H598">
            <v>20</v>
          </cell>
          <cell r="I598" t="str">
            <v>紅卜</v>
          </cell>
          <cell r="J598">
            <v>10</v>
          </cell>
          <cell r="K598" t="str">
            <v>濕木耳</v>
          </cell>
          <cell r="L598">
            <v>5</v>
          </cell>
          <cell r="M598" t="str">
            <v>金針菇</v>
          </cell>
          <cell r="N598">
            <v>5</v>
          </cell>
          <cell r="O598" t="str">
            <v>鮑魚菇</v>
          </cell>
          <cell r="P598">
            <v>5</v>
          </cell>
        </row>
        <row r="599">
          <cell r="C599" t="str">
            <v>素膳糊(3)</v>
          </cell>
          <cell r="D599">
            <v>5</v>
          </cell>
          <cell r="E599" t="str">
            <v>鮮筍絲</v>
          </cell>
          <cell r="F599">
            <v>43</v>
          </cell>
          <cell r="G599" t="str">
            <v>西芹</v>
          </cell>
          <cell r="H599">
            <v>15</v>
          </cell>
          <cell r="I599" t="str">
            <v>紅卜</v>
          </cell>
          <cell r="J599">
            <v>10</v>
          </cell>
          <cell r="K599" t="str">
            <v>濕木耳</v>
          </cell>
          <cell r="L599">
            <v>3.5</v>
          </cell>
          <cell r="M599" t="str">
            <v>鮑魚菇</v>
          </cell>
          <cell r="N599">
            <v>5</v>
          </cell>
        </row>
        <row r="600">
          <cell r="C600" t="str">
            <v>雙菇燴肉絲</v>
          </cell>
          <cell r="D600">
            <v>7</v>
          </cell>
          <cell r="E600" t="str">
            <v>鮮筍絲</v>
          </cell>
          <cell r="F600">
            <v>45</v>
          </cell>
          <cell r="G600" t="str">
            <v>肉絲</v>
          </cell>
          <cell r="H600">
            <v>7</v>
          </cell>
          <cell r="I600" t="str">
            <v>豆包(炸)</v>
          </cell>
          <cell r="J600">
            <v>12</v>
          </cell>
          <cell r="K600" t="str">
            <v>濕木耳</v>
          </cell>
          <cell r="L600">
            <v>5</v>
          </cell>
          <cell r="M600" t="str">
            <v>金針菇</v>
          </cell>
          <cell r="N600">
            <v>4</v>
          </cell>
          <cell r="O600" t="str">
            <v>鮑魚菇</v>
          </cell>
          <cell r="P600">
            <v>5</v>
          </cell>
          <cell r="Q600" t="str">
            <v>蟹肉棒</v>
          </cell>
          <cell r="R600">
            <v>3</v>
          </cell>
        </row>
        <row r="601">
          <cell r="C601" t="str">
            <v>肉絲竹筍</v>
          </cell>
          <cell r="D601">
            <v>6</v>
          </cell>
          <cell r="E601" t="str">
            <v>竹筍粗絲</v>
          </cell>
          <cell r="F601">
            <v>53</v>
          </cell>
          <cell r="G601" t="str">
            <v>肉絲</v>
          </cell>
          <cell r="H601">
            <v>10</v>
          </cell>
          <cell r="I601" t="str">
            <v>乾木耳</v>
          </cell>
          <cell r="J601">
            <v>0.25</v>
          </cell>
          <cell r="K601" t="str">
            <v>紅蘿蔔絲</v>
          </cell>
          <cell r="L601">
            <v>10</v>
          </cell>
          <cell r="M601" t="str">
            <v>辣豆瓣醬</v>
          </cell>
        </row>
        <row r="602">
          <cell r="C602" t="str">
            <v>木須肉</v>
          </cell>
          <cell r="D602">
            <v>6</v>
          </cell>
          <cell r="E602" t="str">
            <v>鮮筍絲</v>
          </cell>
          <cell r="F602">
            <v>48</v>
          </cell>
          <cell r="G602" t="str">
            <v>肉絲</v>
          </cell>
          <cell r="H602">
            <v>7</v>
          </cell>
          <cell r="I602" t="str">
            <v>全蛋液</v>
          </cell>
          <cell r="J602">
            <v>10</v>
          </cell>
          <cell r="K602" t="str">
            <v>濕木耳</v>
          </cell>
          <cell r="L602">
            <v>10</v>
          </cell>
          <cell r="M602" t="str">
            <v>彩色蒟蒻</v>
          </cell>
          <cell r="N602">
            <v>3</v>
          </cell>
          <cell r="O602" t="str">
            <v>蔥</v>
          </cell>
        </row>
        <row r="603">
          <cell r="C603" t="str">
            <v>京醬干片</v>
          </cell>
          <cell r="D603">
            <v>5</v>
          </cell>
          <cell r="E603" t="str">
            <v>豆薯粗絲</v>
          </cell>
          <cell r="F603">
            <v>20</v>
          </cell>
          <cell r="G603" t="str">
            <v>非基改豆干片</v>
          </cell>
          <cell r="H603">
            <v>60</v>
          </cell>
          <cell r="I603" t="str">
            <v>紅蘿蔔絲</v>
          </cell>
          <cell r="J603">
            <v>10</v>
          </cell>
          <cell r="K603" t="str">
            <v>乾木耳</v>
          </cell>
          <cell r="L603">
            <v>0.25</v>
          </cell>
          <cell r="M603" t="str">
            <v>甜麵醬(3kg/箱)</v>
          </cell>
          <cell r="N603">
            <v>1.2</v>
          </cell>
        </row>
        <row r="604">
          <cell r="C604" t="str">
            <v>筍香肉絲</v>
          </cell>
          <cell r="D604">
            <v>5</v>
          </cell>
          <cell r="E604" t="str">
            <v>竹筍粗絲</v>
          </cell>
          <cell r="F604">
            <v>46</v>
          </cell>
          <cell r="G604" t="str">
            <v>肉絲</v>
          </cell>
          <cell r="H604">
            <v>10</v>
          </cell>
          <cell r="I604" t="str">
            <v>紅蘿蔔絲</v>
          </cell>
          <cell r="J604">
            <v>7</v>
          </cell>
          <cell r="K604" t="str">
            <v>剝皮洋蔥原件</v>
          </cell>
          <cell r="L604">
            <v>10</v>
          </cell>
          <cell r="M604" t="str">
            <v>乾木耳</v>
          </cell>
          <cell r="N604">
            <v>0.25</v>
          </cell>
        </row>
        <row r="605">
          <cell r="C605" t="str">
            <v>筍香肉絲(2)</v>
          </cell>
          <cell r="D605">
            <v>4</v>
          </cell>
          <cell r="E605" t="str">
            <v>鮮筍絲</v>
          </cell>
          <cell r="F605">
            <v>43</v>
          </cell>
          <cell r="G605" t="str">
            <v>肉絲</v>
          </cell>
          <cell r="H605">
            <v>7</v>
          </cell>
          <cell r="I605" t="str">
            <v>豆薯</v>
          </cell>
          <cell r="J605">
            <v>22</v>
          </cell>
          <cell r="K605" t="str">
            <v>濕木耳</v>
          </cell>
          <cell r="L605">
            <v>5</v>
          </cell>
        </row>
        <row r="606">
          <cell r="C606" t="str">
            <v>銀芽肉絲</v>
          </cell>
          <cell r="D606">
            <v>3</v>
          </cell>
          <cell r="E606" t="str">
            <v>綠豆芽</v>
          </cell>
          <cell r="F606">
            <v>57</v>
          </cell>
          <cell r="G606" t="str">
            <v>肉絲</v>
          </cell>
          <cell r="H606">
            <v>10</v>
          </cell>
          <cell r="I606" t="str">
            <v>韭菜段</v>
          </cell>
          <cell r="J606">
            <v>3</v>
          </cell>
          <cell r="K606" t="str">
            <v>紅椒絲</v>
          </cell>
          <cell r="L606">
            <v>3</v>
          </cell>
          <cell r="M606" t="str">
            <v>乾木耳</v>
          </cell>
          <cell r="N606">
            <v>0.3</v>
          </cell>
        </row>
        <row r="607">
          <cell r="C607" t="str">
            <v>榨菜肉絲</v>
          </cell>
          <cell r="D607">
            <v>5</v>
          </cell>
          <cell r="E607" t="str">
            <v>黃豆芽</v>
          </cell>
          <cell r="F607">
            <v>32</v>
          </cell>
          <cell r="G607" t="str">
            <v>肉絲</v>
          </cell>
          <cell r="H607">
            <v>7</v>
          </cell>
          <cell r="I607" t="str">
            <v>紅卜</v>
          </cell>
          <cell r="J607">
            <v>10</v>
          </cell>
          <cell r="K607" t="str">
            <v>榨菜絲</v>
          </cell>
          <cell r="L607">
            <v>16</v>
          </cell>
          <cell r="M607" t="str">
            <v>濕木耳</v>
          </cell>
          <cell r="N607">
            <v>8</v>
          </cell>
        </row>
        <row r="608">
          <cell r="C608" t="str">
            <v>鮮筍肉片</v>
          </cell>
          <cell r="D608">
            <v>6</v>
          </cell>
          <cell r="E608" t="str">
            <v>鮮筍片</v>
          </cell>
          <cell r="F608">
            <v>39</v>
          </cell>
          <cell r="G608" t="str">
            <v>肉片</v>
          </cell>
          <cell r="H608">
            <v>7</v>
          </cell>
          <cell r="I608" t="str">
            <v>豆薯</v>
          </cell>
          <cell r="J608">
            <v>24.5</v>
          </cell>
          <cell r="K608" t="str">
            <v>濕木耳</v>
          </cell>
          <cell r="L608">
            <v>4</v>
          </cell>
          <cell r="M608" t="str">
            <v>青椒</v>
          </cell>
          <cell r="N608">
            <v>3</v>
          </cell>
          <cell r="O608" t="str">
            <v>豆瓣醬(3kg/箱)</v>
          </cell>
          <cell r="P608">
            <v>1.2</v>
          </cell>
        </row>
        <row r="609">
          <cell r="C609" t="str">
            <v>雪菜肉末</v>
          </cell>
          <cell r="D609">
            <v>4</v>
          </cell>
          <cell r="E609" t="str">
            <v>鮮筍丁</v>
          </cell>
          <cell r="F609">
            <v>31</v>
          </cell>
          <cell r="G609" t="str">
            <v>絞肉</v>
          </cell>
          <cell r="H609">
            <v>7</v>
          </cell>
          <cell r="I609" t="str">
            <v>雪裡紅</v>
          </cell>
          <cell r="J609">
            <v>30</v>
          </cell>
          <cell r="K609" t="str">
            <v>濕香菇</v>
          </cell>
          <cell r="L609">
            <v>7</v>
          </cell>
        </row>
        <row r="610">
          <cell r="C610" t="str">
            <v>彩繪黃瓜</v>
          </cell>
          <cell r="D610">
            <v>5</v>
          </cell>
          <cell r="E610" t="str">
            <v>寬冬粉</v>
          </cell>
          <cell r="F610">
            <v>5.5</v>
          </cell>
          <cell r="G610" t="str">
            <v>肉片</v>
          </cell>
          <cell r="H610">
            <v>7</v>
          </cell>
          <cell r="I610" t="str">
            <v>大黃瓜</v>
          </cell>
          <cell r="J610">
            <v>65</v>
          </cell>
          <cell r="K610" t="str">
            <v>紅卜</v>
          </cell>
          <cell r="L610">
            <v>10</v>
          </cell>
          <cell r="M610" t="str">
            <v>玉米筍</v>
          </cell>
          <cell r="N610">
            <v>5</v>
          </cell>
        </row>
        <row r="611">
          <cell r="C611" t="str">
            <v>木須黃瓜</v>
          </cell>
          <cell r="D611">
            <v>5</v>
          </cell>
          <cell r="E611" t="str">
            <v>大黃瓜片</v>
          </cell>
          <cell r="F611">
            <v>52</v>
          </cell>
          <cell r="G611" t="str">
            <v>乾木耳</v>
          </cell>
          <cell r="H611">
            <v>0.25</v>
          </cell>
          <cell r="I611" t="str">
            <v>紅蘿蔔片丁</v>
          </cell>
          <cell r="J611">
            <v>8</v>
          </cell>
          <cell r="K611" t="str">
            <v>杏鮑菇原件</v>
          </cell>
          <cell r="L611">
            <v>10</v>
          </cell>
          <cell r="M611" t="str">
            <v>肉片</v>
          </cell>
          <cell r="N611">
            <v>10</v>
          </cell>
        </row>
        <row r="612">
          <cell r="C612" t="str">
            <v>總燴黃瓜</v>
          </cell>
          <cell r="D612">
            <v>6</v>
          </cell>
          <cell r="E612" t="str">
            <v>寬冬粉</v>
          </cell>
          <cell r="F612">
            <v>5.5</v>
          </cell>
          <cell r="G612" t="str">
            <v>肉片</v>
          </cell>
          <cell r="H612">
            <v>7</v>
          </cell>
          <cell r="I612" t="str">
            <v>大黃瓜片</v>
          </cell>
          <cell r="J612">
            <v>52</v>
          </cell>
          <cell r="K612" t="str">
            <v>紅蘿蔔片丁</v>
          </cell>
          <cell r="L612">
            <v>8</v>
          </cell>
          <cell r="M612" t="str">
            <v>乾木耳</v>
          </cell>
          <cell r="N612">
            <v>0.25</v>
          </cell>
          <cell r="O612" t="str">
            <v>生鮮玉米筍</v>
          </cell>
          <cell r="P612">
            <v>4</v>
          </cell>
        </row>
        <row r="613">
          <cell r="C613" t="str">
            <v>燴黃瓜</v>
          </cell>
          <cell r="D613">
            <v>6</v>
          </cell>
          <cell r="E613" t="str">
            <v>大黃瓜片</v>
          </cell>
          <cell r="F613">
            <v>56</v>
          </cell>
          <cell r="G613" t="str">
            <v>鴿蛋</v>
          </cell>
          <cell r="H613">
            <v>15</v>
          </cell>
          <cell r="I613" t="str">
            <v>紅蘿蔔片丁</v>
          </cell>
          <cell r="J613">
            <v>10</v>
          </cell>
          <cell r="K613" t="str">
            <v>乾木耳</v>
          </cell>
          <cell r="L613">
            <v>0.25</v>
          </cell>
          <cell r="M613" t="str">
            <v>鮑魚菇</v>
          </cell>
          <cell r="N613">
            <v>5</v>
          </cell>
          <cell r="O613" t="str">
            <v>生鮮玉米筍</v>
          </cell>
          <cell r="P613">
            <v>4</v>
          </cell>
        </row>
        <row r="614">
          <cell r="C614" t="str">
            <v>香菇黃瓜</v>
          </cell>
          <cell r="D614">
            <v>4</v>
          </cell>
          <cell r="E614" t="str">
            <v>大黃瓜片</v>
          </cell>
          <cell r="F614">
            <v>60</v>
          </cell>
          <cell r="G614" t="str">
            <v>清雞肉丁</v>
          </cell>
          <cell r="H614">
            <v>10</v>
          </cell>
          <cell r="I614" t="str">
            <v>香菇原件</v>
          </cell>
          <cell r="J614">
            <v>5</v>
          </cell>
          <cell r="K614" t="str">
            <v>生鮮玉米筍</v>
          </cell>
          <cell r="L614">
            <v>8</v>
          </cell>
        </row>
        <row r="615">
          <cell r="C615" t="str">
            <v>丸片黃瓜</v>
          </cell>
          <cell r="D615">
            <v>4</v>
          </cell>
          <cell r="E615" t="str">
            <v>大黃瓜片</v>
          </cell>
          <cell r="F615">
            <v>56</v>
          </cell>
          <cell r="G615" t="str">
            <v>魚丸</v>
          </cell>
          <cell r="H615">
            <v>10</v>
          </cell>
          <cell r="I615" t="str">
            <v>紅蘿蔔片丁</v>
          </cell>
          <cell r="J615">
            <v>9</v>
          </cell>
          <cell r="K615" t="str">
            <v>乾木耳</v>
          </cell>
          <cell r="L615">
            <v>0.25</v>
          </cell>
        </row>
        <row r="616">
          <cell r="C616" t="str">
            <v>冬瓜燴肉片</v>
          </cell>
          <cell r="D616">
            <v>6</v>
          </cell>
          <cell r="E616" t="str">
            <v>冬瓜中丁</v>
          </cell>
          <cell r="F616">
            <v>70</v>
          </cell>
          <cell r="G616" t="str">
            <v>肉片</v>
          </cell>
          <cell r="H616">
            <v>7</v>
          </cell>
          <cell r="I616" t="str">
            <v>紅蘿蔔片丁</v>
          </cell>
          <cell r="J616">
            <v>7</v>
          </cell>
          <cell r="K616" t="str">
            <v>杏鮑菇原件</v>
          </cell>
          <cell r="L616">
            <v>5</v>
          </cell>
          <cell r="M616" t="str">
            <v>薑絲</v>
          </cell>
          <cell r="N616">
            <v>0.5</v>
          </cell>
        </row>
        <row r="617">
          <cell r="C617" t="str">
            <v>枸杞冬瓜</v>
          </cell>
          <cell r="D617">
            <v>4</v>
          </cell>
          <cell r="E617" t="str">
            <v>冬瓜中丁</v>
          </cell>
          <cell r="F617">
            <v>78</v>
          </cell>
          <cell r="G617" t="str">
            <v>枸杞</v>
          </cell>
          <cell r="H617">
            <v>0.5</v>
          </cell>
          <cell r="I617" t="str">
            <v>肉片</v>
          </cell>
          <cell r="J617">
            <v>10</v>
          </cell>
          <cell r="K617" t="str">
            <v>乾木耳</v>
          </cell>
          <cell r="L617">
            <v>0.25</v>
          </cell>
          <cell r="M617" t="str">
            <v>薑絲</v>
          </cell>
          <cell r="N617">
            <v>1</v>
          </cell>
        </row>
        <row r="618">
          <cell r="C618" t="str">
            <v>沙嗲炒蛋</v>
          </cell>
          <cell r="D618">
            <v>6</v>
          </cell>
          <cell r="E618" t="str">
            <v>CAS液蛋</v>
          </cell>
          <cell r="F618">
            <v>46</v>
          </cell>
          <cell r="G618" t="str">
            <v>絞肉</v>
          </cell>
          <cell r="H618">
            <v>7</v>
          </cell>
          <cell r="I618" t="str">
            <v>CAS冷凍玉米粒</v>
          </cell>
          <cell r="J618">
            <v>25</v>
          </cell>
          <cell r="K618" t="str">
            <v>紅蘿蔔小丁</v>
          </cell>
          <cell r="L618">
            <v>7</v>
          </cell>
          <cell r="M618" t="str">
            <v>CAS冷凍毛豆仁</v>
          </cell>
          <cell r="N618">
            <v>3</v>
          </cell>
          <cell r="O618" t="str">
            <v>鮑魚菇</v>
          </cell>
          <cell r="P618">
            <v>4</v>
          </cell>
        </row>
        <row r="619">
          <cell r="C619" t="str">
            <v>鮮蔬肉片(2)</v>
          </cell>
          <cell r="D619">
            <v>7</v>
          </cell>
          <cell r="E619" t="str">
            <v>高麗菜</v>
          </cell>
          <cell r="F619">
            <v>50</v>
          </cell>
          <cell r="G619" t="str">
            <v>肉片</v>
          </cell>
          <cell r="H619">
            <v>7</v>
          </cell>
          <cell r="I619" t="str">
            <v>紅卜</v>
          </cell>
          <cell r="J619">
            <v>8</v>
          </cell>
          <cell r="K619" t="str">
            <v>黑輪</v>
          </cell>
          <cell r="L619">
            <v>12</v>
          </cell>
          <cell r="M619" t="str">
            <v>剝皮洋蔥</v>
          </cell>
          <cell r="N619">
            <v>3</v>
          </cell>
          <cell r="O619" t="str">
            <v>鮑魚菇</v>
          </cell>
          <cell r="P619">
            <v>5</v>
          </cell>
          <cell r="Q619" t="str">
            <v>杏鮑頭</v>
          </cell>
          <cell r="R619">
            <v>5</v>
          </cell>
        </row>
        <row r="620">
          <cell r="C620" t="str">
            <v>豆皮高麗</v>
          </cell>
          <cell r="D620">
            <v>5</v>
          </cell>
          <cell r="E620" t="str">
            <v>高麗菜段</v>
          </cell>
          <cell r="F620">
            <v>65</v>
          </cell>
          <cell r="G620" t="str">
            <v>肉片</v>
          </cell>
          <cell r="H620">
            <v>7</v>
          </cell>
          <cell r="I620" t="str">
            <v>紅蘿蔔片丁</v>
          </cell>
          <cell r="J620">
            <v>7</v>
          </cell>
          <cell r="K620" t="str">
            <v>非基改豆包(炸)</v>
          </cell>
          <cell r="L620">
            <v>5</v>
          </cell>
          <cell r="M620" t="str">
            <v>乾木耳</v>
          </cell>
          <cell r="N620">
            <v>0.25</v>
          </cell>
        </row>
        <row r="621">
          <cell r="C621" t="str">
            <v>蒟蒻肉片</v>
          </cell>
          <cell r="D621">
            <v>7</v>
          </cell>
          <cell r="E621" t="str">
            <v>高麗菜原件</v>
          </cell>
          <cell r="F621">
            <v>56</v>
          </cell>
          <cell r="G621" t="str">
            <v>肉片</v>
          </cell>
          <cell r="H621">
            <v>7</v>
          </cell>
          <cell r="I621" t="str">
            <v>紅蘿蔔片丁</v>
          </cell>
          <cell r="J621">
            <v>8</v>
          </cell>
          <cell r="K621" t="str">
            <v>彩色蒟蒻</v>
          </cell>
          <cell r="L621">
            <v>5</v>
          </cell>
          <cell r="M621" t="str">
            <v>濕木耳</v>
          </cell>
          <cell r="N621">
            <v>5</v>
          </cell>
          <cell r="O621" t="str">
            <v>鮑魚菇</v>
          </cell>
          <cell r="P621">
            <v>5</v>
          </cell>
          <cell r="Q621" t="str">
            <v>玉米筍</v>
          </cell>
          <cell r="R621">
            <v>5</v>
          </cell>
        </row>
        <row r="622">
          <cell r="C622" t="str">
            <v>蒟蒻肉片(2)</v>
          </cell>
          <cell r="D622">
            <v>8</v>
          </cell>
          <cell r="E622" t="str">
            <v>高麗菜原件</v>
          </cell>
          <cell r="F622">
            <v>50</v>
          </cell>
          <cell r="G622" t="str">
            <v>肉片</v>
          </cell>
          <cell r="H622">
            <v>7</v>
          </cell>
          <cell r="I622" t="str">
            <v>紅蘿蔔片丁</v>
          </cell>
          <cell r="J622">
            <v>8</v>
          </cell>
          <cell r="K622" t="str">
            <v>白蒟蒻片</v>
          </cell>
          <cell r="L622">
            <v>5</v>
          </cell>
          <cell r="M622" t="str">
            <v>乾木耳</v>
          </cell>
          <cell r="N622">
            <v>0.25</v>
          </cell>
          <cell r="O622" t="str">
            <v>鮑魚菇</v>
          </cell>
          <cell r="P622">
            <v>10</v>
          </cell>
        </row>
        <row r="623">
          <cell r="C623" t="str">
            <v>蒟蒻肉片(3)</v>
          </cell>
          <cell r="D623">
            <v>8</v>
          </cell>
          <cell r="E623" t="str">
            <v>高麗菜</v>
          </cell>
          <cell r="F623">
            <v>48</v>
          </cell>
          <cell r="G623" t="str">
            <v>肉片</v>
          </cell>
          <cell r="H623">
            <v>7</v>
          </cell>
          <cell r="I623" t="str">
            <v>鮮筍片</v>
          </cell>
          <cell r="J623">
            <v>16</v>
          </cell>
          <cell r="K623" t="str">
            <v>彩色蒟蒻</v>
          </cell>
          <cell r="L623">
            <v>5</v>
          </cell>
          <cell r="M623" t="str">
            <v>濕木耳</v>
          </cell>
          <cell r="N623">
            <v>5</v>
          </cell>
          <cell r="O623" t="str">
            <v>鮑魚菇</v>
          </cell>
          <cell r="P623">
            <v>5</v>
          </cell>
          <cell r="Q623" t="str">
            <v>玉米筍</v>
          </cell>
          <cell r="R623">
            <v>5</v>
          </cell>
        </row>
        <row r="624">
          <cell r="C624" t="str">
            <v>蛋酥白菜(1)</v>
          </cell>
          <cell r="D624">
            <v>4</v>
          </cell>
          <cell r="E624" t="str">
            <v>CAS殼蛋</v>
          </cell>
          <cell r="F624">
            <v>6</v>
          </cell>
          <cell r="G624" t="str">
            <v>大白菜段</v>
          </cell>
          <cell r="H624">
            <v>77</v>
          </cell>
          <cell r="I624" t="str">
            <v>肉絲</v>
          </cell>
          <cell r="J624">
            <v>7</v>
          </cell>
          <cell r="K624" t="str">
            <v>乾木耳</v>
          </cell>
          <cell r="L624">
            <v>0.25</v>
          </cell>
          <cell r="M624" t="str">
            <v>紅蘿蔔絲</v>
          </cell>
          <cell r="N624">
            <v>7</v>
          </cell>
          <cell r="O624" t="str">
            <v>蝦米</v>
          </cell>
          <cell r="P624">
            <v>0.5</v>
          </cell>
        </row>
        <row r="625">
          <cell r="C625" t="str">
            <v>包白肉片</v>
          </cell>
          <cell r="D625">
            <v>6</v>
          </cell>
          <cell r="E625" t="str">
            <v>大白菜段</v>
          </cell>
          <cell r="F625">
            <v>65</v>
          </cell>
          <cell r="G625" t="str">
            <v>肉片</v>
          </cell>
          <cell r="H625">
            <v>7</v>
          </cell>
          <cell r="I625" t="str">
            <v>紅蘿蔔片丁</v>
          </cell>
          <cell r="J625">
            <v>8</v>
          </cell>
          <cell r="K625" t="str">
            <v>乾木耳</v>
          </cell>
          <cell r="L625">
            <v>0.25</v>
          </cell>
          <cell r="M625" t="str">
            <v>杏鮑菇原件</v>
          </cell>
          <cell r="N625">
            <v>5</v>
          </cell>
        </row>
        <row r="626">
          <cell r="C626" t="str">
            <v>什錦海茸</v>
          </cell>
          <cell r="D626">
            <v>3</v>
          </cell>
          <cell r="E626" t="str">
            <v>海茸(切)</v>
          </cell>
          <cell r="F626">
            <v>78.5</v>
          </cell>
          <cell r="G626" t="str">
            <v>肉絲</v>
          </cell>
          <cell r="H626">
            <v>7</v>
          </cell>
          <cell r="I626" t="str">
            <v>九層塔</v>
          </cell>
          <cell r="J626">
            <v>1.5</v>
          </cell>
        </row>
        <row r="627">
          <cell r="C627" t="str">
            <v>什錦海茸(2)</v>
          </cell>
          <cell r="D627">
            <v>5</v>
          </cell>
          <cell r="E627" t="str">
            <v>海茸(切)</v>
          </cell>
          <cell r="F627">
            <v>62</v>
          </cell>
          <cell r="G627" t="str">
            <v>肉絲</v>
          </cell>
          <cell r="H627">
            <v>7</v>
          </cell>
          <cell r="I627" t="str">
            <v>鮮筍絲</v>
          </cell>
          <cell r="J627">
            <v>7</v>
          </cell>
          <cell r="K627" t="str">
            <v>紅卜</v>
          </cell>
          <cell r="L627">
            <v>10</v>
          </cell>
          <cell r="M627" t="str">
            <v>九層塔</v>
          </cell>
          <cell r="N627">
            <v>1</v>
          </cell>
        </row>
        <row r="628">
          <cell r="C628" t="str">
            <v>芝麻海茸</v>
          </cell>
          <cell r="D628">
            <v>5</v>
          </cell>
          <cell r="E628" t="str">
            <v>海帶茸</v>
          </cell>
          <cell r="F628">
            <v>55</v>
          </cell>
          <cell r="G628" t="str">
            <v>紅椒條</v>
          </cell>
          <cell r="H628">
            <v>8</v>
          </cell>
          <cell r="I628" t="str">
            <v>黃椒條</v>
          </cell>
          <cell r="J628">
            <v>8</v>
          </cell>
          <cell r="K628" t="str">
            <v>薑絲</v>
          </cell>
          <cell r="L628">
            <v>1</v>
          </cell>
          <cell r="M628" t="str">
            <v>白芝麻</v>
          </cell>
          <cell r="N628">
            <v>1</v>
          </cell>
        </row>
        <row r="629">
          <cell r="C629" t="str">
            <v>芹香海根</v>
          </cell>
          <cell r="D629">
            <v>4</v>
          </cell>
          <cell r="E629" t="str">
            <v>海帶根</v>
          </cell>
          <cell r="F629">
            <v>53</v>
          </cell>
          <cell r="G629" t="str">
            <v>芹菜段</v>
          </cell>
          <cell r="H629">
            <v>10</v>
          </cell>
          <cell r="I629" t="str">
            <v>肉絲</v>
          </cell>
          <cell r="J629">
            <v>7</v>
          </cell>
          <cell r="K629" t="str">
            <v>紅椒條</v>
          </cell>
          <cell r="L629">
            <v>8</v>
          </cell>
        </row>
        <row r="630">
          <cell r="C630" t="str">
            <v>塔香海根</v>
          </cell>
          <cell r="D630">
            <v>4</v>
          </cell>
          <cell r="E630" t="str">
            <v>海帶根</v>
          </cell>
          <cell r="F630">
            <v>53</v>
          </cell>
          <cell r="G630" t="str">
            <v>紅蘿蔔絲</v>
          </cell>
          <cell r="H630">
            <v>10</v>
          </cell>
          <cell r="I630" t="str">
            <v>肉絲</v>
          </cell>
          <cell r="J630">
            <v>10</v>
          </cell>
          <cell r="K630" t="str">
            <v>九層塔</v>
          </cell>
          <cell r="L630">
            <v>2</v>
          </cell>
        </row>
        <row r="631">
          <cell r="C631" t="str">
            <v>花生糖粉</v>
          </cell>
          <cell r="D631">
            <v>2</v>
          </cell>
          <cell r="E631" t="str">
            <v>花生粉</v>
          </cell>
          <cell r="F631">
            <v>6</v>
          </cell>
          <cell r="G631" t="str">
            <v>糖粉</v>
          </cell>
          <cell r="H631">
            <v>2</v>
          </cell>
        </row>
        <row r="632">
          <cell r="C632" t="str">
            <v>香菇蒲瓜</v>
          </cell>
          <cell r="D632">
            <v>4</v>
          </cell>
          <cell r="E632" t="str">
            <v>蒲瓜粗條</v>
          </cell>
          <cell r="F632">
            <v>70</v>
          </cell>
          <cell r="G632" t="str">
            <v>生鮮玉米筍</v>
          </cell>
          <cell r="H632">
            <v>7</v>
          </cell>
          <cell r="I632" t="str">
            <v>香菇原件</v>
          </cell>
          <cell r="J632">
            <v>5</v>
          </cell>
          <cell r="K632" t="str">
            <v>非基改生豆包</v>
          </cell>
          <cell r="L632">
            <v>10</v>
          </cell>
        </row>
        <row r="633">
          <cell r="C633" t="str">
            <v>肉片蒲瓜</v>
          </cell>
          <cell r="D633">
            <v>5</v>
          </cell>
          <cell r="E633" t="str">
            <v>蒲瓜片</v>
          </cell>
          <cell r="F633">
            <v>65</v>
          </cell>
          <cell r="G633" t="str">
            <v>肉片</v>
          </cell>
          <cell r="H633">
            <v>8</v>
          </cell>
          <cell r="I633" t="str">
            <v>杏鮑菇原件</v>
          </cell>
          <cell r="J633">
            <v>10</v>
          </cell>
          <cell r="K633" t="str">
            <v>紅蘿蔔片丁</v>
          </cell>
          <cell r="L633">
            <v>10</v>
          </cell>
          <cell r="M633" t="str">
            <v>乾木耳</v>
          </cell>
          <cell r="N633">
            <v>0.3</v>
          </cell>
        </row>
        <row r="634">
          <cell r="C634" t="str">
            <v>鮑菇蒲瓜</v>
          </cell>
          <cell r="D634">
            <v>4</v>
          </cell>
          <cell r="E634" t="str">
            <v>蒲瓜粗條</v>
          </cell>
          <cell r="F634">
            <v>68</v>
          </cell>
          <cell r="G634" t="str">
            <v>非基改油片絲</v>
          </cell>
          <cell r="H634">
            <v>10</v>
          </cell>
          <cell r="I634" t="str">
            <v>杏鮑菇原件</v>
          </cell>
          <cell r="J634">
            <v>10</v>
          </cell>
          <cell r="K634" t="str">
            <v>乾木耳</v>
          </cell>
          <cell r="L634">
            <v>0.25</v>
          </cell>
        </row>
        <row r="635">
          <cell r="C635" t="str">
            <v>豆酥長豆</v>
          </cell>
          <cell r="D635">
            <v>4</v>
          </cell>
          <cell r="E635" t="str">
            <v>菜豆段</v>
          </cell>
          <cell r="F635">
            <v>60</v>
          </cell>
          <cell r="G635" t="str">
            <v>非基改豆酥</v>
          </cell>
          <cell r="H635">
            <v>1</v>
          </cell>
          <cell r="I635" t="str">
            <v>肉絲</v>
          </cell>
          <cell r="J635">
            <v>10</v>
          </cell>
          <cell r="K635" t="str">
            <v>紅蘿蔔絲</v>
          </cell>
          <cell r="L635">
            <v>7</v>
          </cell>
        </row>
        <row r="636">
          <cell r="C636" t="str">
            <v>木須條豆</v>
          </cell>
          <cell r="D636">
            <v>4</v>
          </cell>
          <cell r="E636" t="str">
            <v>菜豆段</v>
          </cell>
          <cell r="F636">
            <v>60</v>
          </cell>
          <cell r="G636" t="str">
            <v>乾木耳</v>
          </cell>
          <cell r="H636">
            <v>0.25</v>
          </cell>
          <cell r="I636" t="str">
            <v>紅蘿蔔絲</v>
          </cell>
          <cell r="J636">
            <v>5</v>
          </cell>
          <cell r="K636" t="str">
            <v>肉絲</v>
          </cell>
          <cell r="L636">
            <v>10</v>
          </cell>
        </row>
        <row r="637">
          <cell r="C637" t="str">
            <v>蒜香奶油拌菜豆</v>
          </cell>
          <cell r="D637">
            <v>6</v>
          </cell>
          <cell r="E637" t="str">
            <v>菜豆段</v>
          </cell>
          <cell r="F637">
            <v>40</v>
          </cell>
          <cell r="G637" t="str">
            <v>杏鮑菇原件</v>
          </cell>
          <cell r="H637">
            <v>20</v>
          </cell>
          <cell r="I637" t="str">
            <v>生鮮玉米筍</v>
          </cell>
          <cell r="J637">
            <v>10</v>
          </cell>
          <cell r="K637" t="str">
            <v>肉絲</v>
          </cell>
          <cell r="L637">
            <v>7</v>
          </cell>
          <cell r="M637" t="str">
            <v>奶油</v>
          </cell>
          <cell r="N637">
            <v>1</v>
          </cell>
          <cell r="O637" t="str">
            <v>薑絲</v>
          </cell>
          <cell r="P637">
            <v>0.5</v>
          </cell>
        </row>
        <row r="638">
          <cell r="C638" t="str">
            <v>豆簽絲瓜</v>
          </cell>
          <cell r="D638">
            <v>5</v>
          </cell>
          <cell r="E638" t="str">
            <v>絲瓜4剖片</v>
          </cell>
          <cell r="F638">
            <v>75</v>
          </cell>
          <cell r="G638" t="str">
            <v>豆簽</v>
          </cell>
          <cell r="H638">
            <v>5</v>
          </cell>
          <cell r="I638" t="str">
            <v>枸杞</v>
          </cell>
          <cell r="J638">
            <v>0.5</v>
          </cell>
          <cell r="K638" t="str">
            <v>杏鮑菇原件</v>
          </cell>
          <cell r="L638">
            <v>5</v>
          </cell>
          <cell r="M638" t="str">
            <v>肉片</v>
          </cell>
          <cell r="N638">
            <v>7</v>
          </cell>
        </row>
        <row r="639">
          <cell r="C639" t="str">
            <v>肉片花椰</v>
          </cell>
          <cell r="D639">
            <v>4</v>
          </cell>
          <cell r="E639" t="str">
            <v>綠花椰(切)</v>
          </cell>
          <cell r="F639">
            <v>32</v>
          </cell>
          <cell r="G639" t="str">
            <v>白花椰(切)</v>
          </cell>
          <cell r="H639">
            <v>20.5</v>
          </cell>
          <cell r="I639" t="str">
            <v>肉片</v>
          </cell>
          <cell r="J639">
            <v>10</v>
          </cell>
          <cell r="K639" t="str">
            <v>乾木耳</v>
          </cell>
          <cell r="L639">
            <v>0.25</v>
          </cell>
        </row>
        <row r="640">
          <cell r="C640" t="str">
            <v>金莎竹筍</v>
          </cell>
          <cell r="D640">
            <v>3</v>
          </cell>
          <cell r="E640" t="str">
            <v>鹹蛋黃</v>
          </cell>
          <cell r="F640">
            <v>4</v>
          </cell>
          <cell r="G640" t="str">
            <v>竹筍粗絲</v>
          </cell>
          <cell r="H640">
            <v>68</v>
          </cell>
          <cell r="I640" t="str">
            <v>乾木耳</v>
          </cell>
          <cell r="J640">
            <v>0.3</v>
          </cell>
          <cell r="K640" t="str">
            <v>肉絲</v>
          </cell>
          <cell r="L640">
            <v>10</v>
          </cell>
        </row>
        <row r="641">
          <cell r="C641" t="str">
            <v>芹香鮮魷</v>
          </cell>
          <cell r="D641">
            <v>5</v>
          </cell>
          <cell r="E641" t="str">
            <v>西芹段</v>
          </cell>
          <cell r="F641">
            <v>25</v>
          </cell>
          <cell r="G641" t="str">
            <v>生鮮魷魚花</v>
          </cell>
          <cell r="H641">
            <v>30</v>
          </cell>
          <cell r="I641" t="str">
            <v>非基改豆干片</v>
          </cell>
          <cell r="J641">
            <v>15</v>
          </cell>
          <cell r="K641" t="str">
            <v>乾木耳</v>
          </cell>
          <cell r="L641">
            <v>0.3</v>
          </cell>
          <cell r="M641" t="str">
            <v>紅蘿蔔細絲</v>
          </cell>
          <cell r="N641">
            <v>10</v>
          </cell>
        </row>
        <row r="642">
          <cell r="C642" t="str">
            <v>鮑菇肉絲</v>
          </cell>
          <cell r="D642">
            <v>5</v>
          </cell>
          <cell r="E642" t="str">
            <v xml:space="preserve">杏鮑菇原件 </v>
          </cell>
          <cell r="F642">
            <v>25</v>
          </cell>
          <cell r="G642" t="str">
            <v>豆薯粗絲</v>
          </cell>
          <cell r="H642">
            <v>35</v>
          </cell>
          <cell r="I642" t="str">
            <v xml:space="preserve">紅蘿蔔細絲 </v>
          </cell>
          <cell r="J642">
            <v>10</v>
          </cell>
          <cell r="K642" t="str">
            <v>肉絲</v>
          </cell>
          <cell r="L642">
            <v>7</v>
          </cell>
          <cell r="M642" t="str">
            <v>乾木耳</v>
          </cell>
          <cell r="N642">
            <v>0.5</v>
          </cell>
        </row>
        <row r="643">
          <cell r="C643" t="str">
            <v>青花肉片</v>
          </cell>
          <cell r="D643">
            <v>4</v>
          </cell>
          <cell r="E643" t="str">
            <v>綠花椰(切)</v>
          </cell>
          <cell r="F643">
            <v>34</v>
          </cell>
          <cell r="G643" t="str">
            <v>白花椰(切)</v>
          </cell>
          <cell r="H643">
            <v>23</v>
          </cell>
          <cell r="I643" t="str">
            <v>肉片</v>
          </cell>
          <cell r="J643">
            <v>11</v>
          </cell>
          <cell r="K643" t="str">
            <v>紅椒中丁</v>
          </cell>
          <cell r="L643">
            <v>4</v>
          </cell>
        </row>
        <row r="644">
          <cell r="C644" t="str">
            <v>鮑菇花椰</v>
          </cell>
          <cell r="D644">
            <v>4</v>
          </cell>
          <cell r="E644" t="str">
            <v>綠花椰(切)</v>
          </cell>
          <cell r="F644">
            <v>32</v>
          </cell>
          <cell r="G644" t="str">
            <v>白花椰(切)</v>
          </cell>
          <cell r="H644">
            <v>20.5</v>
          </cell>
          <cell r="I644" t="str">
            <v>杏鮑菇原件</v>
          </cell>
          <cell r="J644">
            <v>10</v>
          </cell>
          <cell r="K644" t="str">
            <v>肉片</v>
          </cell>
          <cell r="L644">
            <v>8</v>
          </cell>
        </row>
        <row r="645">
          <cell r="C645" t="str">
            <v>花椰炒肉絲</v>
          </cell>
          <cell r="D645">
            <v>4</v>
          </cell>
          <cell r="E645" t="str">
            <v>綠花椰(切)</v>
          </cell>
          <cell r="F645">
            <v>33</v>
          </cell>
          <cell r="G645" t="str">
            <v>白花椰(切)</v>
          </cell>
          <cell r="H645">
            <v>30</v>
          </cell>
          <cell r="I645" t="str">
            <v>肉絲</v>
          </cell>
          <cell r="J645">
            <v>7</v>
          </cell>
          <cell r="K645" t="str">
            <v>乾木耳</v>
          </cell>
          <cell r="L645">
            <v>0.3</v>
          </cell>
          <cell r="M645" t="str">
            <v>紅椒小丁</v>
          </cell>
          <cell r="N645">
            <v>3</v>
          </cell>
        </row>
        <row r="646">
          <cell r="C646" t="str">
            <v>絲瓜燴疙瘩</v>
          </cell>
          <cell r="D646">
            <v>4</v>
          </cell>
          <cell r="E646" t="str">
            <v>絲瓜4剖片</v>
          </cell>
          <cell r="F646">
            <v>75</v>
          </cell>
          <cell r="G646" t="str">
            <v>肉片</v>
          </cell>
          <cell r="H646">
            <v>10</v>
          </cell>
          <cell r="I646" t="str">
            <v>紅蘿蔔片丁</v>
          </cell>
          <cell r="J646">
            <v>7</v>
          </cell>
          <cell r="K646" t="str">
            <v>麵疙瘩</v>
          </cell>
          <cell r="L646">
            <v>15</v>
          </cell>
        </row>
        <row r="647">
          <cell r="C647" t="str">
            <v>高麗菜炒肉片</v>
          </cell>
          <cell r="D647">
            <v>4</v>
          </cell>
          <cell r="E647" t="str">
            <v>高麗菜段</v>
          </cell>
          <cell r="F647">
            <v>70</v>
          </cell>
          <cell r="G647" t="str">
            <v>肉片</v>
          </cell>
          <cell r="H647">
            <v>8</v>
          </cell>
          <cell r="I647" t="str">
            <v>鮑魚菇</v>
          </cell>
          <cell r="J647">
            <v>5</v>
          </cell>
          <cell r="K647" t="str">
            <v>蝦皮</v>
          </cell>
          <cell r="L647">
            <v>0.1</v>
          </cell>
        </row>
        <row r="648">
          <cell r="C648" t="str">
            <v>麻香高麗</v>
          </cell>
          <cell r="D648">
            <v>6</v>
          </cell>
          <cell r="E648" t="str">
            <v>高麗菜段</v>
          </cell>
          <cell r="F648">
            <v>70</v>
          </cell>
          <cell r="G648" t="str">
            <v>紅蘿蔔片丁</v>
          </cell>
          <cell r="H648">
            <v>7</v>
          </cell>
          <cell r="I648" t="str">
            <v>肉片</v>
          </cell>
          <cell r="J648">
            <v>7</v>
          </cell>
          <cell r="K648" t="str">
            <v>鴻喜菇</v>
          </cell>
          <cell r="L648">
            <v>5</v>
          </cell>
          <cell r="M648" t="str">
            <v>薑片</v>
          </cell>
          <cell r="N648">
            <v>0.5</v>
          </cell>
          <cell r="O648" t="str">
            <v>黑麻油</v>
          </cell>
          <cell r="P648">
            <v>0.2</v>
          </cell>
        </row>
        <row r="649">
          <cell r="C649" t="str">
            <v>高麗菜炒雞丁</v>
          </cell>
          <cell r="D649">
            <v>5</v>
          </cell>
          <cell r="E649" t="str">
            <v>高麗菜段</v>
          </cell>
          <cell r="F649">
            <v>60</v>
          </cell>
          <cell r="G649" t="str">
            <v>清雞肉丁</v>
          </cell>
          <cell r="H649">
            <v>12</v>
          </cell>
          <cell r="I649" t="str">
            <v>紅蘿蔔片丁</v>
          </cell>
          <cell r="J649">
            <v>7</v>
          </cell>
          <cell r="K649" t="str">
            <v>鮑魚菇</v>
          </cell>
          <cell r="L649">
            <v>5</v>
          </cell>
          <cell r="M649" t="str">
            <v>青蔥段</v>
          </cell>
          <cell r="N649">
            <v>1</v>
          </cell>
        </row>
        <row r="651">
          <cell r="C651" t="str">
            <v>小瓜炒黑輪</v>
          </cell>
          <cell r="D651">
            <v>4</v>
          </cell>
          <cell r="E651" t="str">
            <v>CAS黑輪</v>
          </cell>
          <cell r="F651">
            <v>43</v>
          </cell>
          <cell r="G651" t="str">
            <v>小黃瓜片</v>
          </cell>
          <cell r="H651">
            <v>25</v>
          </cell>
          <cell r="I651" t="str">
            <v>白蒟蒻片</v>
          </cell>
          <cell r="J651">
            <v>6</v>
          </cell>
          <cell r="K651" t="str">
            <v>紅蘿蔔片丁</v>
          </cell>
          <cell r="L651">
            <v>6</v>
          </cell>
        </row>
        <row r="652">
          <cell r="C652" t="str">
            <v>白菜滷</v>
          </cell>
          <cell r="D652">
            <v>5</v>
          </cell>
          <cell r="E652" t="str">
            <v>大白菜段</v>
          </cell>
          <cell r="F652">
            <v>57</v>
          </cell>
          <cell r="G652" t="str">
            <v>紅蘿蔔片丁</v>
          </cell>
          <cell r="H652">
            <v>7</v>
          </cell>
          <cell r="I652" t="str">
            <v>香菇原件</v>
          </cell>
          <cell r="J652">
            <v>5</v>
          </cell>
          <cell r="K652" t="str">
            <v>非基改生豆包</v>
          </cell>
          <cell r="L652">
            <v>6</v>
          </cell>
          <cell r="M652" t="str">
            <v>蝦米</v>
          </cell>
          <cell r="N652">
            <v>0.5</v>
          </cell>
        </row>
        <row r="653">
          <cell r="C653" t="str">
            <v>蒟蒻扁蒲</v>
          </cell>
          <cell r="D653">
            <v>6</v>
          </cell>
          <cell r="E653" t="str">
            <v>蒲瓜片</v>
          </cell>
          <cell r="F653">
            <v>65</v>
          </cell>
          <cell r="G653" t="str">
            <v>紅蘿蔔片丁</v>
          </cell>
          <cell r="H653">
            <v>7</v>
          </cell>
          <cell r="I653" t="str">
            <v>濕木耳</v>
          </cell>
          <cell r="J653">
            <v>5</v>
          </cell>
          <cell r="K653" t="str">
            <v>清雞肉丁</v>
          </cell>
          <cell r="L653">
            <v>10</v>
          </cell>
          <cell r="M653" t="str">
            <v>素蟹肉絲</v>
          </cell>
          <cell r="N653">
            <v>5</v>
          </cell>
          <cell r="O653" t="str">
            <v>蝦皮</v>
          </cell>
          <cell r="P653">
            <v>0.25</v>
          </cell>
        </row>
        <row r="654">
          <cell r="C654" t="str">
            <v>珍菇蒲瓜</v>
          </cell>
          <cell r="D654">
            <v>5</v>
          </cell>
          <cell r="E654" t="str">
            <v>蒲瓜粗條</v>
          </cell>
          <cell r="F654">
            <v>65</v>
          </cell>
          <cell r="G654" t="str">
            <v>肉片</v>
          </cell>
          <cell r="H654">
            <v>8</v>
          </cell>
          <cell r="I654" t="str">
            <v>杏鮑菇原件</v>
          </cell>
          <cell r="J654">
            <v>10</v>
          </cell>
          <cell r="K654" t="str">
            <v>秀珍菇</v>
          </cell>
          <cell r="L654">
            <v>8</v>
          </cell>
          <cell r="M654" t="str">
            <v>蝦皮</v>
          </cell>
          <cell r="N654">
            <v>0.1</v>
          </cell>
        </row>
        <row r="655">
          <cell r="C655" t="str">
            <v>脆薯炒肉</v>
          </cell>
          <cell r="D655">
            <v>4</v>
          </cell>
          <cell r="E655" t="str">
            <v>豆薯粗絲</v>
          </cell>
          <cell r="F655">
            <v>60</v>
          </cell>
          <cell r="G655" t="str">
            <v>紅蘿蔔絲</v>
          </cell>
          <cell r="H655">
            <v>7</v>
          </cell>
          <cell r="I655" t="str">
            <v>肉絲</v>
          </cell>
          <cell r="J655">
            <v>10</v>
          </cell>
          <cell r="K655" t="str">
            <v>CAS冷凍毛豆仁</v>
          </cell>
          <cell r="L655">
            <v>5</v>
          </cell>
        </row>
        <row r="656">
          <cell r="C656" t="str">
            <v>麻香黃芽</v>
          </cell>
          <cell r="D656">
            <v>5</v>
          </cell>
          <cell r="E656" t="str">
            <v>黃豆芽</v>
          </cell>
          <cell r="F656">
            <v>72</v>
          </cell>
          <cell r="G656" t="str">
            <v>乾海芽</v>
          </cell>
          <cell r="H656">
            <v>0.1</v>
          </cell>
          <cell r="I656" t="str">
            <v>小黃瓜絲</v>
          </cell>
          <cell r="J656">
            <v>5</v>
          </cell>
          <cell r="K656" t="str">
            <v>紅蘿蔔絲</v>
          </cell>
          <cell r="L656">
            <v>5</v>
          </cell>
          <cell r="M656" t="str">
            <v>肉絲</v>
          </cell>
          <cell r="N656">
            <v>7</v>
          </cell>
          <cell r="O656" t="str">
            <v>麻油</v>
          </cell>
          <cell r="P656">
            <v>0.1</v>
          </cell>
        </row>
        <row r="657">
          <cell r="C657" t="str">
            <v>咖哩肉醬</v>
          </cell>
          <cell r="D657">
            <v>6</v>
          </cell>
          <cell r="E657" t="str">
            <v>絞肉</v>
          </cell>
          <cell r="F657">
            <v>30</v>
          </cell>
          <cell r="G657" t="str">
            <v>洋芋原件</v>
          </cell>
          <cell r="H657">
            <v>32</v>
          </cell>
          <cell r="I657" t="str">
            <v>CAS冷凍玉米粒</v>
          </cell>
          <cell r="J657">
            <v>15</v>
          </cell>
          <cell r="K657" t="str">
            <v>紅蘿蔔小丁</v>
          </cell>
          <cell r="L657">
            <v>10</v>
          </cell>
          <cell r="M657" t="str">
            <v>剝皮洋蔥原件</v>
          </cell>
          <cell r="N657">
            <v>5</v>
          </cell>
          <cell r="O657" t="str">
            <v>CAS冷凍毛豆仁</v>
          </cell>
          <cell r="P657">
            <v>3</v>
          </cell>
          <cell r="Q657" t="str">
            <v>咖哩粉</v>
          </cell>
          <cell r="R657">
            <v>0.5</v>
          </cell>
        </row>
        <row r="658">
          <cell r="C658" t="str">
            <v>咖哩肉醬(2)</v>
          </cell>
          <cell r="D658">
            <v>6</v>
          </cell>
          <cell r="E658" t="str">
            <v>絞肉</v>
          </cell>
          <cell r="F658">
            <v>30</v>
          </cell>
          <cell r="G658" t="str">
            <v>洋芋原件</v>
          </cell>
          <cell r="H658">
            <v>43</v>
          </cell>
          <cell r="I658" t="str">
            <v>紅蘿蔔小丁</v>
          </cell>
          <cell r="J658">
            <v>12</v>
          </cell>
          <cell r="K658" t="str">
            <v>剝皮洋蔥原件</v>
          </cell>
          <cell r="L658">
            <v>6</v>
          </cell>
          <cell r="M658" t="str">
            <v>CAS冷凍毛豆仁</v>
          </cell>
          <cell r="N658">
            <v>4</v>
          </cell>
          <cell r="O658" t="str">
            <v>咖哩粉</v>
          </cell>
          <cell r="P658">
            <v>0.5</v>
          </cell>
        </row>
        <row r="659">
          <cell r="C659" t="str">
            <v>義式紅醬雞茸</v>
          </cell>
          <cell r="D659">
            <v>5</v>
          </cell>
          <cell r="E659" t="str">
            <v>雞肉茸</v>
          </cell>
          <cell r="F659">
            <v>30</v>
          </cell>
          <cell r="G659" t="str">
            <v>豆薯小丁</v>
          </cell>
          <cell r="H659">
            <v>20</v>
          </cell>
          <cell r="I659" t="str">
            <v>剝皮洋蔥原件</v>
          </cell>
          <cell r="J659">
            <v>10</v>
          </cell>
          <cell r="K659" t="str">
            <v>番茄原件</v>
          </cell>
          <cell r="L659">
            <v>10</v>
          </cell>
          <cell r="M659" t="str">
            <v>CAS冷凍玉米粒</v>
          </cell>
          <cell r="N659">
            <v>10</v>
          </cell>
        </row>
        <row r="660">
          <cell r="C660" t="str">
            <v>義式肉醬</v>
          </cell>
          <cell r="D660">
            <v>5</v>
          </cell>
          <cell r="E660" t="str">
            <v>絞肉</v>
          </cell>
          <cell r="F660">
            <v>30</v>
          </cell>
          <cell r="G660" t="str">
            <v>紅蘿蔔小丁</v>
          </cell>
          <cell r="H660">
            <v>10</v>
          </cell>
          <cell r="I660" t="str">
            <v>剝皮洋蔥原件</v>
          </cell>
          <cell r="J660">
            <v>10</v>
          </cell>
          <cell r="K660" t="str">
            <v>番茄原件</v>
          </cell>
          <cell r="L660">
            <v>10</v>
          </cell>
          <cell r="M660" t="str">
            <v>CAS冷凍玉米粒</v>
          </cell>
          <cell r="N660">
            <v>20</v>
          </cell>
        </row>
        <row r="662">
          <cell r="C662" t="str">
            <v>炒高麗</v>
          </cell>
          <cell r="D662">
            <v>2</v>
          </cell>
          <cell r="E662" t="str">
            <v>高麗菜段</v>
          </cell>
          <cell r="F662">
            <v>85</v>
          </cell>
          <cell r="G662" t="str">
            <v>薑絲</v>
          </cell>
          <cell r="H662">
            <v>0.5</v>
          </cell>
        </row>
        <row r="664">
          <cell r="C664" t="str">
            <v>紅卜高麗</v>
          </cell>
          <cell r="D664">
            <v>2</v>
          </cell>
          <cell r="E664" t="str">
            <v>高麗菜</v>
          </cell>
          <cell r="F664">
            <v>80</v>
          </cell>
          <cell r="G664" t="str">
            <v>紅卜</v>
          </cell>
          <cell r="H664">
            <v>5</v>
          </cell>
        </row>
        <row r="665">
          <cell r="C665" t="str">
            <v>番茄高麗</v>
          </cell>
          <cell r="D665">
            <v>3</v>
          </cell>
          <cell r="E665" t="str">
            <v>高麗菜原件</v>
          </cell>
          <cell r="F665">
            <v>65</v>
          </cell>
          <cell r="G665" t="str">
            <v>番茄原件</v>
          </cell>
          <cell r="H665">
            <v>15</v>
          </cell>
          <cell r="I665" t="str">
            <v>肉片</v>
          </cell>
          <cell r="J665">
            <v>10</v>
          </cell>
        </row>
        <row r="666">
          <cell r="C666" t="str">
            <v>蝦皮高麗</v>
          </cell>
          <cell r="D666">
            <v>2</v>
          </cell>
          <cell r="E666" t="str">
            <v>高麗菜段</v>
          </cell>
          <cell r="F666">
            <v>80</v>
          </cell>
          <cell r="G666" t="str">
            <v>蝦皮</v>
          </cell>
          <cell r="H666">
            <v>0.5</v>
          </cell>
        </row>
        <row r="667">
          <cell r="C667" t="str">
            <v>木須高麗</v>
          </cell>
          <cell r="D667">
            <v>2</v>
          </cell>
          <cell r="E667" t="str">
            <v>高麗菜原件</v>
          </cell>
          <cell r="F667">
            <v>82</v>
          </cell>
          <cell r="G667" t="str">
            <v>乾木耳</v>
          </cell>
          <cell r="H667">
            <v>0.25</v>
          </cell>
          <cell r="I667" t="str">
            <v>紅蘿蔔絲</v>
          </cell>
          <cell r="J667">
            <v>5</v>
          </cell>
          <cell r="K667" t="str">
            <v>肉絲</v>
          </cell>
          <cell r="L667">
            <v>7</v>
          </cell>
        </row>
        <row r="668">
          <cell r="C668" t="str">
            <v>油片高麗</v>
          </cell>
          <cell r="D668">
            <v>4</v>
          </cell>
          <cell r="E668" t="str">
            <v>高麗菜段</v>
          </cell>
          <cell r="F668">
            <v>79</v>
          </cell>
          <cell r="G668" t="str">
            <v>非基改油片絲</v>
          </cell>
          <cell r="H668">
            <v>5</v>
          </cell>
        </row>
        <row r="669">
          <cell r="C669" t="str">
            <v>香菇高麗</v>
          </cell>
          <cell r="D669">
            <v>2</v>
          </cell>
          <cell r="E669" t="str">
            <v>高麗菜段</v>
          </cell>
          <cell r="F669">
            <v>82</v>
          </cell>
          <cell r="G669" t="str">
            <v>香菇原件</v>
          </cell>
          <cell r="H669">
            <v>3</v>
          </cell>
        </row>
        <row r="670">
          <cell r="C670" t="str">
            <v>蒜香高麗</v>
          </cell>
          <cell r="D670">
            <v>2</v>
          </cell>
          <cell r="E670" t="str">
            <v>高麗菜段</v>
          </cell>
          <cell r="F670">
            <v>83</v>
          </cell>
          <cell r="G670" t="str">
            <v>薑絲</v>
          </cell>
          <cell r="H670">
            <v>1</v>
          </cell>
        </row>
        <row r="671">
          <cell r="C671" t="str">
            <v>培根高麗</v>
          </cell>
          <cell r="D671">
            <v>2</v>
          </cell>
          <cell r="E671" t="str">
            <v>高麗菜原件</v>
          </cell>
          <cell r="F671">
            <v>85</v>
          </cell>
          <cell r="G671" t="str">
            <v>培根</v>
          </cell>
          <cell r="H671">
            <v>3</v>
          </cell>
        </row>
        <row r="672">
          <cell r="C672" t="str">
            <v>蝦醬高麗</v>
          </cell>
          <cell r="D672">
            <v>2</v>
          </cell>
          <cell r="E672" t="str">
            <v>高麗菜</v>
          </cell>
          <cell r="F672">
            <v>85</v>
          </cell>
          <cell r="G672" t="str">
            <v>蝦醬</v>
          </cell>
          <cell r="H672">
            <v>0.25</v>
          </cell>
        </row>
        <row r="673">
          <cell r="C673" t="str">
            <v>彩椒高麗</v>
          </cell>
          <cell r="D673">
            <v>3</v>
          </cell>
          <cell r="E673" t="str">
            <v>高麗菜</v>
          </cell>
          <cell r="F673">
            <v>85</v>
          </cell>
          <cell r="G673" t="str">
            <v>紅椒</v>
          </cell>
          <cell r="H673">
            <v>1.5</v>
          </cell>
          <cell r="I673" t="str">
            <v>黃椒</v>
          </cell>
          <cell r="J673">
            <v>1.5</v>
          </cell>
        </row>
        <row r="674">
          <cell r="C674" t="str">
            <v>枸杞高麗</v>
          </cell>
          <cell r="D674">
            <v>2</v>
          </cell>
          <cell r="E674" t="str">
            <v>高麗菜</v>
          </cell>
          <cell r="F674">
            <v>85</v>
          </cell>
          <cell r="G674" t="str">
            <v>枸杞</v>
          </cell>
          <cell r="H674">
            <v>0.2</v>
          </cell>
        </row>
        <row r="675">
          <cell r="C675" t="str">
            <v>肉片高麗</v>
          </cell>
          <cell r="D675">
            <v>3</v>
          </cell>
          <cell r="E675" t="str">
            <v>高麗菜段</v>
          </cell>
          <cell r="F675">
            <v>80</v>
          </cell>
          <cell r="G675" t="str">
            <v>肉片</v>
          </cell>
          <cell r="H675">
            <v>8</v>
          </cell>
          <cell r="I675" t="str">
            <v>蝦皮</v>
          </cell>
          <cell r="J675">
            <v>0.1</v>
          </cell>
        </row>
        <row r="676">
          <cell r="C676" t="str">
            <v>高麗拌海芽</v>
          </cell>
          <cell r="D676">
            <v>5</v>
          </cell>
          <cell r="E676" t="str">
            <v>高麗菜</v>
          </cell>
          <cell r="F676">
            <v>80</v>
          </cell>
          <cell r="G676" t="str">
            <v>紅卜</v>
          </cell>
          <cell r="H676">
            <v>3</v>
          </cell>
          <cell r="I676" t="str">
            <v>乾海芽</v>
          </cell>
          <cell r="J676">
            <v>0.5</v>
          </cell>
          <cell r="K676" t="str">
            <v>魚露</v>
          </cell>
          <cell r="L676">
            <v>1</v>
          </cell>
          <cell r="M676" t="str">
            <v>柴魚粉</v>
          </cell>
        </row>
        <row r="677">
          <cell r="C677" t="str">
            <v>木耳白菜</v>
          </cell>
          <cell r="D677">
            <v>2</v>
          </cell>
          <cell r="E677" t="str">
            <v>大白菜</v>
          </cell>
          <cell r="F677">
            <v>95</v>
          </cell>
          <cell r="G677" t="str">
            <v>濕木耳</v>
          </cell>
          <cell r="H677">
            <v>5</v>
          </cell>
        </row>
        <row r="678">
          <cell r="C678" t="str">
            <v>蛋酥白菜(2)</v>
          </cell>
          <cell r="D678">
            <v>4</v>
          </cell>
          <cell r="E678" t="str">
            <v>CAS殼蛋</v>
          </cell>
          <cell r="F678">
            <v>6</v>
          </cell>
          <cell r="G678" t="str">
            <v>大白菜段</v>
          </cell>
          <cell r="H678">
            <v>90</v>
          </cell>
          <cell r="I678" t="str">
            <v>乾木耳</v>
          </cell>
          <cell r="J678">
            <v>0.3</v>
          </cell>
          <cell r="K678" t="str">
            <v>紅蘿蔔絲</v>
          </cell>
          <cell r="L678">
            <v>7</v>
          </cell>
          <cell r="M678" t="str">
            <v>蝦米</v>
          </cell>
          <cell r="N678">
            <v>0.5</v>
          </cell>
        </row>
        <row r="679">
          <cell r="C679" t="str">
            <v>蝦皮白菜</v>
          </cell>
          <cell r="D679">
            <v>2</v>
          </cell>
          <cell r="E679" t="str">
            <v>大白菜</v>
          </cell>
          <cell r="F679">
            <v>105</v>
          </cell>
          <cell r="G679" t="str">
            <v>蝦皮</v>
          </cell>
          <cell r="H679">
            <v>0.5</v>
          </cell>
        </row>
        <row r="680">
          <cell r="C680" t="str">
            <v>開陽白菜</v>
          </cell>
          <cell r="D680">
            <v>2</v>
          </cell>
          <cell r="E680" t="str">
            <v>大白菜段</v>
          </cell>
          <cell r="F680">
            <v>90</v>
          </cell>
          <cell r="G680" t="str">
            <v>蝦皮</v>
          </cell>
          <cell r="H680">
            <v>0.5</v>
          </cell>
        </row>
        <row r="681">
          <cell r="C681" t="str">
            <v>扁魚白菜</v>
          </cell>
          <cell r="D681">
            <v>2</v>
          </cell>
          <cell r="E681" t="str">
            <v>大白菜</v>
          </cell>
          <cell r="F681">
            <v>105</v>
          </cell>
          <cell r="G681" t="str">
            <v>扁魚</v>
          </cell>
          <cell r="H681">
            <v>0.5</v>
          </cell>
        </row>
        <row r="682">
          <cell r="C682" t="str">
            <v>奶油白菜</v>
          </cell>
          <cell r="D682">
            <v>7</v>
          </cell>
          <cell r="E682" t="str">
            <v>大白菜段</v>
          </cell>
          <cell r="F682">
            <v>70</v>
          </cell>
          <cell r="G682" t="str">
            <v>肉片</v>
          </cell>
          <cell r="H682">
            <v>7</v>
          </cell>
          <cell r="I682" t="str">
            <v>紅蘿蔔片丁</v>
          </cell>
          <cell r="J682">
            <v>5</v>
          </cell>
          <cell r="K682" t="str">
            <v>鮑魚菇</v>
          </cell>
          <cell r="L682">
            <v>5</v>
          </cell>
          <cell r="M682" t="str">
            <v>奶粉</v>
          </cell>
          <cell r="N682">
            <v>3</v>
          </cell>
          <cell r="O682" t="str">
            <v>奶油</v>
          </cell>
          <cell r="P682">
            <v>2</v>
          </cell>
          <cell r="Q682" t="str">
            <v>麵粉</v>
          </cell>
          <cell r="R682">
            <v>2</v>
          </cell>
        </row>
        <row r="683">
          <cell r="C683" t="str">
            <v>彩椒豆芽</v>
          </cell>
          <cell r="D683">
            <v>3</v>
          </cell>
          <cell r="E683" t="str">
            <v>豆芽菜</v>
          </cell>
          <cell r="F683">
            <v>78</v>
          </cell>
          <cell r="G683" t="str">
            <v>紅椒</v>
          </cell>
          <cell r="H683">
            <v>3</v>
          </cell>
          <cell r="I683" t="str">
            <v>豆嬰</v>
          </cell>
          <cell r="J683">
            <v>2</v>
          </cell>
        </row>
        <row r="684">
          <cell r="C684" t="str">
            <v>銀芽三絲</v>
          </cell>
          <cell r="D684">
            <v>4</v>
          </cell>
          <cell r="E684" t="str">
            <v>綠豆芽</v>
          </cell>
          <cell r="F684">
            <v>60</v>
          </cell>
          <cell r="G684" t="str">
            <v>紅椒條</v>
          </cell>
          <cell r="H684">
            <v>5</v>
          </cell>
          <cell r="I684" t="str">
            <v>乾木耳</v>
          </cell>
          <cell r="J684">
            <v>0.25</v>
          </cell>
          <cell r="K684" t="str">
            <v>肉絲</v>
          </cell>
          <cell r="L684">
            <v>7</v>
          </cell>
          <cell r="M684" t="str">
            <v>韭菜段</v>
          </cell>
          <cell r="N684">
            <v>1.5</v>
          </cell>
        </row>
        <row r="685">
          <cell r="C685" t="str">
            <v>韭菜豆芽(2)</v>
          </cell>
          <cell r="D685">
            <v>3</v>
          </cell>
          <cell r="E685" t="str">
            <v>綠豆芽</v>
          </cell>
          <cell r="F685">
            <v>58</v>
          </cell>
          <cell r="G685" t="str">
            <v>肉絲</v>
          </cell>
          <cell r="H685">
            <v>10</v>
          </cell>
          <cell r="I685" t="str">
            <v>乾木耳</v>
          </cell>
          <cell r="J685">
            <v>0.25</v>
          </cell>
          <cell r="K685" t="str">
            <v>韭菜段</v>
          </cell>
          <cell r="L685">
            <v>4</v>
          </cell>
        </row>
        <row r="686">
          <cell r="C686" t="str">
            <v>韭菜豆芽</v>
          </cell>
          <cell r="D686">
            <v>2</v>
          </cell>
          <cell r="E686" t="str">
            <v>豆芽菜</v>
          </cell>
          <cell r="F686">
            <v>76</v>
          </cell>
          <cell r="G686" t="str">
            <v>韭菜</v>
          </cell>
          <cell r="H686">
            <v>7</v>
          </cell>
        </row>
        <row r="687">
          <cell r="C687" t="str">
            <v>黑椒豆芽</v>
          </cell>
          <cell r="D687">
            <v>3</v>
          </cell>
          <cell r="E687" t="str">
            <v>豆芽菜</v>
          </cell>
          <cell r="F687">
            <v>78</v>
          </cell>
          <cell r="G687" t="str">
            <v>紅卜</v>
          </cell>
          <cell r="H687">
            <v>5</v>
          </cell>
          <cell r="I687" t="str">
            <v>黑胡椒</v>
          </cell>
        </row>
        <row r="688">
          <cell r="C688" t="str">
            <v>蔥酥絲瓜</v>
          </cell>
          <cell r="D688">
            <v>4</v>
          </cell>
          <cell r="E688" t="str">
            <v>絲瓜</v>
          </cell>
          <cell r="F688">
            <v>123</v>
          </cell>
          <cell r="G688" t="str">
            <v>冬粉</v>
          </cell>
          <cell r="H688">
            <v>3</v>
          </cell>
          <cell r="I688" t="str">
            <v>鮑魚菇</v>
          </cell>
          <cell r="J688">
            <v>5</v>
          </cell>
          <cell r="K688" t="str">
            <v>薑絲頭</v>
          </cell>
          <cell r="L688">
            <v>0.5</v>
          </cell>
        </row>
        <row r="689">
          <cell r="C689" t="str">
            <v>絲瓜冬粉</v>
          </cell>
          <cell r="D689">
            <v>3</v>
          </cell>
          <cell r="E689" t="str">
            <v>絲瓜4剖片</v>
          </cell>
          <cell r="F689">
            <v>83</v>
          </cell>
          <cell r="G689" t="str">
            <v>冬粉</v>
          </cell>
          <cell r="H689">
            <v>3</v>
          </cell>
          <cell r="I689" t="str">
            <v>杏鮑菇原件</v>
          </cell>
          <cell r="J689">
            <v>8</v>
          </cell>
          <cell r="K689" t="str">
            <v>肉片</v>
          </cell>
          <cell r="L689">
            <v>8</v>
          </cell>
          <cell r="M689" t="str">
            <v>蝦皮</v>
          </cell>
          <cell r="N689">
            <v>0.5</v>
          </cell>
        </row>
        <row r="690">
          <cell r="C690" t="str">
            <v>絲瓜冬粉(2)</v>
          </cell>
          <cell r="D690">
            <v>2</v>
          </cell>
          <cell r="E690" t="str">
            <v>絲瓜</v>
          </cell>
          <cell r="F690">
            <v>126</v>
          </cell>
          <cell r="G690" t="str">
            <v>冬粉</v>
          </cell>
          <cell r="H690">
            <v>3</v>
          </cell>
        </row>
        <row r="691">
          <cell r="C691" t="str">
            <v>蒜香扁蒲</v>
          </cell>
          <cell r="D691">
            <v>2</v>
          </cell>
          <cell r="E691" t="str">
            <v>扁蒲</v>
          </cell>
          <cell r="F691">
            <v>110</v>
          </cell>
          <cell r="G691" t="str">
            <v>薑絲</v>
          </cell>
        </row>
        <row r="692">
          <cell r="C692" t="str">
            <v>蝦皮扁蒲</v>
          </cell>
          <cell r="D692">
            <v>2</v>
          </cell>
          <cell r="E692" t="str">
            <v>扁蒲</v>
          </cell>
          <cell r="F692">
            <v>110</v>
          </cell>
          <cell r="G692" t="str">
            <v>蝦皮</v>
          </cell>
          <cell r="H692">
            <v>0.5</v>
          </cell>
        </row>
        <row r="693">
          <cell r="C693" t="str">
            <v>炒菜豆</v>
          </cell>
          <cell r="D693">
            <v>2</v>
          </cell>
          <cell r="E693" t="str">
            <v>菜豆(切)</v>
          </cell>
          <cell r="F693">
            <v>64</v>
          </cell>
          <cell r="G693" t="str">
            <v>薑絲</v>
          </cell>
        </row>
        <row r="694">
          <cell r="C694" t="str">
            <v>芝麻菜豆</v>
          </cell>
          <cell r="D694">
            <v>2</v>
          </cell>
          <cell r="E694" t="str">
            <v>菜豆(切)</v>
          </cell>
          <cell r="F694">
            <v>64</v>
          </cell>
          <cell r="G694" t="str">
            <v>白芝麻</v>
          </cell>
          <cell r="H694">
            <v>0.3</v>
          </cell>
        </row>
        <row r="695">
          <cell r="C695" t="str">
            <v>鮮菇花椰</v>
          </cell>
          <cell r="D695">
            <v>7</v>
          </cell>
          <cell r="E695" t="str">
            <v>綠花椰(切)</v>
          </cell>
          <cell r="F695">
            <v>32</v>
          </cell>
          <cell r="G695" t="str">
            <v>白花椰(切)</v>
          </cell>
          <cell r="H695">
            <v>32</v>
          </cell>
          <cell r="I695" t="str">
            <v>素肉絲</v>
          </cell>
          <cell r="J695">
            <v>5</v>
          </cell>
          <cell r="K695" t="str">
            <v>鮑魚菇</v>
          </cell>
          <cell r="L695">
            <v>7</v>
          </cell>
          <cell r="M695" t="str">
            <v>紅蘿蔔絲</v>
          </cell>
          <cell r="N695">
            <v>3</v>
          </cell>
          <cell r="O695" t="str">
            <v>薑片</v>
          </cell>
          <cell r="Q695" t="str">
            <v>素蠔油</v>
          </cell>
        </row>
        <row r="696">
          <cell r="C696" t="str">
            <v>雙色花椰</v>
          </cell>
          <cell r="D696">
            <v>3</v>
          </cell>
          <cell r="E696" t="str">
            <v>綠花椰(切)</v>
          </cell>
          <cell r="F696">
            <v>34</v>
          </cell>
          <cell r="G696" t="str">
            <v>白花椰(切)</v>
          </cell>
          <cell r="H696">
            <v>40</v>
          </cell>
          <cell r="I696" t="str">
            <v>薑絲</v>
          </cell>
          <cell r="J696">
            <v>0.5</v>
          </cell>
        </row>
        <row r="697">
          <cell r="C697" t="str">
            <v>彩椒花椰</v>
          </cell>
          <cell r="D697">
            <v>4</v>
          </cell>
          <cell r="E697" t="str">
            <v>綠花椰(切)</v>
          </cell>
          <cell r="F697">
            <v>37</v>
          </cell>
          <cell r="G697" t="str">
            <v>白花椰(切)</v>
          </cell>
          <cell r="H697">
            <v>37</v>
          </cell>
          <cell r="I697" t="str">
            <v>紅椒絲</v>
          </cell>
          <cell r="J697">
            <v>3</v>
          </cell>
          <cell r="K697" t="str">
            <v>肉絲</v>
          </cell>
          <cell r="L697">
            <v>7</v>
          </cell>
        </row>
        <row r="698">
          <cell r="C698" t="str">
            <v>紅片花椰</v>
          </cell>
          <cell r="D698">
            <v>3</v>
          </cell>
          <cell r="E698" t="str">
            <v>綠花椰(切)</v>
          </cell>
          <cell r="F698">
            <v>42.5</v>
          </cell>
          <cell r="G698" t="str">
            <v>白花椰(切)</v>
          </cell>
          <cell r="H698">
            <v>12</v>
          </cell>
          <cell r="I698" t="str">
            <v>紅蘿蔔片丁</v>
          </cell>
          <cell r="J698">
            <v>10</v>
          </cell>
        </row>
        <row r="699">
          <cell r="C699" t="str">
            <v>花椰</v>
          </cell>
          <cell r="D699">
            <v>2</v>
          </cell>
          <cell r="E699" t="str">
            <v>綠花椰(切)</v>
          </cell>
          <cell r="F699">
            <v>74</v>
          </cell>
          <cell r="G699" t="str">
            <v>奶粉</v>
          </cell>
          <cell r="H699">
            <v>8</v>
          </cell>
        </row>
        <row r="700">
          <cell r="C700" t="str">
            <v>薑絲A菜</v>
          </cell>
          <cell r="D700">
            <v>2</v>
          </cell>
          <cell r="E700" t="str">
            <v>A菜(切)</v>
          </cell>
          <cell r="F700">
            <v>81</v>
          </cell>
          <cell r="G700" t="str">
            <v>薑絲</v>
          </cell>
          <cell r="H700">
            <v>0.5</v>
          </cell>
        </row>
        <row r="701">
          <cell r="C701" t="str">
            <v>蒜香A菜</v>
          </cell>
          <cell r="D701">
            <v>2</v>
          </cell>
          <cell r="E701" t="str">
            <v>A菜(切)</v>
          </cell>
          <cell r="F701">
            <v>81</v>
          </cell>
          <cell r="G701" t="str">
            <v>薑絲</v>
          </cell>
          <cell r="H701">
            <v>0.5</v>
          </cell>
        </row>
        <row r="702">
          <cell r="C702" t="str">
            <v>炒A菜(3)</v>
          </cell>
          <cell r="D702">
            <v>2</v>
          </cell>
          <cell r="E702" t="str">
            <v>A菜(切)</v>
          </cell>
          <cell r="F702">
            <v>81</v>
          </cell>
          <cell r="G702" t="str">
            <v>菜脯</v>
          </cell>
          <cell r="H702">
            <v>4</v>
          </cell>
        </row>
        <row r="703">
          <cell r="C703" t="str">
            <v>蔥酥A菜</v>
          </cell>
          <cell r="D703">
            <v>2</v>
          </cell>
          <cell r="E703" t="str">
            <v>A菜(切)</v>
          </cell>
          <cell r="F703">
            <v>81</v>
          </cell>
          <cell r="G703" t="str">
            <v>薑絲</v>
          </cell>
          <cell r="H703">
            <v>0.5</v>
          </cell>
        </row>
        <row r="704">
          <cell r="C704" t="str">
            <v>蒜香油麥菜</v>
          </cell>
          <cell r="D704">
            <v>2</v>
          </cell>
          <cell r="E704" t="str">
            <v>油麥菜(切)</v>
          </cell>
          <cell r="F704">
            <v>77</v>
          </cell>
          <cell r="G704" t="str">
            <v>薑絲</v>
          </cell>
          <cell r="H704">
            <v>0.5</v>
          </cell>
        </row>
        <row r="705">
          <cell r="C705" t="str">
            <v>蔥酥油麥菜</v>
          </cell>
          <cell r="D705">
            <v>2</v>
          </cell>
          <cell r="E705" t="str">
            <v>油麥菜(切)</v>
          </cell>
          <cell r="F705">
            <v>77</v>
          </cell>
          <cell r="G705" t="str">
            <v>薑絲</v>
          </cell>
          <cell r="H705">
            <v>0.5</v>
          </cell>
        </row>
        <row r="706">
          <cell r="C706" t="str">
            <v>薑絲油麥菜</v>
          </cell>
          <cell r="D706">
            <v>2</v>
          </cell>
          <cell r="E706" t="str">
            <v>油麥菜(切)</v>
          </cell>
          <cell r="F706">
            <v>77</v>
          </cell>
          <cell r="G706" t="str">
            <v>薑絲</v>
          </cell>
          <cell r="H706">
            <v>0.5</v>
          </cell>
        </row>
        <row r="707">
          <cell r="C707" t="str">
            <v>枸杞油麥菜</v>
          </cell>
          <cell r="D707">
            <v>2</v>
          </cell>
          <cell r="E707" t="str">
            <v>油麥菜(切)</v>
          </cell>
          <cell r="F707">
            <v>77</v>
          </cell>
          <cell r="G707" t="str">
            <v>枸杞</v>
          </cell>
          <cell r="H707">
            <v>0.15</v>
          </cell>
        </row>
        <row r="708">
          <cell r="C708" t="str">
            <v>蔥酥空心菜</v>
          </cell>
          <cell r="D708">
            <v>2</v>
          </cell>
          <cell r="E708" t="str">
            <v>空心菜(切)</v>
          </cell>
          <cell r="F708">
            <v>60</v>
          </cell>
          <cell r="G708" t="str">
            <v>薑絲</v>
          </cell>
          <cell r="H708">
            <v>0.5</v>
          </cell>
        </row>
        <row r="709">
          <cell r="C709" t="str">
            <v>沙茶空心菜</v>
          </cell>
          <cell r="D709">
            <v>2</v>
          </cell>
          <cell r="E709" t="str">
            <v>空心菜(切)</v>
          </cell>
          <cell r="F709">
            <v>60</v>
          </cell>
          <cell r="G709" t="str">
            <v>沙茶醬</v>
          </cell>
          <cell r="H709">
            <v>1.5</v>
          </cell>
        </row>
        <row r="710">
          <cell r="C710" t="str">
            <v>蝦香空心菜</v>
          </cell>
          <cell r="D710">
            <v>2</v>
          </cell>
          <cell r="E710" t="str">
            <v>空心菜(切)</v>
          </cell>
          <cell r="F710">
            <v>60</v>
          </cell>
          <cell r="G710" t="str">
            <v>蝦皮</v>
          </cell>
          <cell r="H710">
            <v>0.25</v>
          </cell>
        </row>
        <row r="711">
          <cell r="C711" t="str">
            <v>蒜香空心菜</v>
          </cell>
          <cell r="D711">
            <v>2</v>
          </cell>
          <cell r="E711" t="str">
            <v>空心菜(切)</v>
          </cell>
          <cell r="F711">
            <v>60</v>
          </cell>
          <cell r="G711" t="str">
            <v>薑絲</v>
          </cell>
          <cell r="H711">
            <v>0.5</v>
          </cell>
        </row>
        <row r="712">
          <cell r="C712" t="str">
            <v>蝦醬空心菜</v>
          </cell>
          <cell r="D712">
            <v>2</v>
          </cell>
          <cell r="E712" t="str">
            <v>空心菜(切)</v>
          </cell>
          <cell r="F712">
            <v>60</v>
          </cell>
          <cell r="G712" t="str">
            <v>蝦醬</v>
          </cell>
          <cell r="H712">
            <v>0.5</v>
          </cell>
        </row>
        <row r="713">
          <cell r="C713" t="str">
            <v>炒空心菜</v>
          </cell>
          <cell r="D713">
            <v>2</v>
          </cell>
          <cell r="E713" t="str">
            <v>空心菜(切)</v>
          </cell>
          <cell r="F713">
            <v>60</v>
          </cell>
          <cell r="G713" t="str">
            <v>薑絲</v>
          </cell>
          <cell r="H713">
            <v>0.5</v>
          </cell>
        </row>
        <row r="714">
          <cell r="C714" t="str">
            <v>薑絲空心菜</v>
          </cell>
          <cell r="D714">
            <v>1</v>
          </cell>
          <cell r="E714" t="str">
            <v>空心菜(切)</v>
          </cell>
          <cell r="F714">
            <v>60</v>
          </cell>
          <cell r="G714" t="str">
            <v>薑絲</v>
          </cell>
          <cell r="H714">
            <v>0.5</v>
          </cell>
        </row>
        <row r="715">
          <cell r="C715" t="str">
            <v>蒜香小白菜</v>
          </cell>
          <cell r="D715">
            <v>2</v>
          </cell>
          <cell r="E715" t="str">
            <v>小白菜(切)</v>
          </cell>
          <cell r="F715">
            <v>75</v>
          </cell>
          <cell r="G715" t="str">
            <v>薑絲</v>
          </cell>
          <cell r="H715">
            <v>0.5</v>
          </cell>
        </row>
        <row r="716">
          <cell r="C716" t="str">
            <v>蔥酥小白菜</v>
          </cell>
          <cell r="D716">
            <v>2</v>
          </cell>
          <cell r="E716" t="str">
            <v>小白菜(切)</v>
          </cell>
          <cell r="F716">
            <v>75</v>
          </cell>
          <cell r="G716" t="str">
            <v>薑絲</v>
          </cell>
          <cell r="H716">
            <v>0.5</v>
          </cell>
        </row>
        <row r="717">
          <cell r="C717" t="str">
            <v>薑絲小白菜</v>
          </cell>
          <cell r="D717">
            <v>2</v>
          </cell>
          <cell r="E717" t="str">
            <v>小白菜(切)</v>
          </cell>
          <cell r="F717">
            <v>75</v>
          </cell>
          <cell r="G717" t="str">
            <v>薑絲</v>
          </cell>
          <cell r="H717">
            <v>0.5</v>
          </cell>
        </row>
        <row r="718">
          <cell r="C718" t="str">
            <v>炒小白菜(2)</v>
          </cell>
          <cell r="D718">
            <v>2</v>
          </cell>
          <cell r="E718" t="str">
            <v>小白菜(切)</v>
          </cell>
          <cell r="F718">
            <v>75</v>
          </cell>
          <cell r="G718" t="str">
            <v>薑絲</v>
          </cell>
        </row>
        <row r="719">
          <cell r="C719" t="str">
            <v>炒小白菜(3)</v>
          </cell>
          <cell r="D719">
            <v>2</v>
          </cell>
          <cell r="E719" t="str">
            <v>小白菜(切)</v>
          </cell>
          <cell r="F719">
            <v>75</v>
          </cell>
          <cell r="G719" t="str">
            <v>薑絲</v>
          </cell>
        </row>
        <row r="720">
          <cell r="C720" t="str">
            <v>香菇小白菜</v>
          </cell>
          <cell r="D720">
            <v>2</v>
          </cell>
          <cell r="E720" t="str">
            <v>小白菜(切)</v>
          </cell>
          <cell r="F720">
            <v>75</v>
          </cell>
          <cell r="G720" t="str">
            <v>香菇原件</v>
          </cell>
          <cell r="H720">
            <v>3</v>
          </cell>
        </row>
        <row r="721">
          <cell r="C721" t="str">
            <v>紅卜小白菜</v>
          </cell>
          <cell r="D721">
            <v>2</v>
          </cell>
          <cell r="E721" t="str">
            <v>小白菜(切)</v>
          </cell>
          <cell r="F721">
            <v>75</v>
          </cell>
          <cell r="G721" t="str">
            <v>紅蘿蔔細絲</v>
          </cell>
          <cell r="H721">
            <v>5</v>
          </cell>
        </row>
        <row r="722">
          <cell r="C722" t="str">
            <v>蒜香莧菜</v>
          </cell>
          <cell r="D722">
            <v>2</v>
          </cell>
          <cell r="E722" t="str">
            <v>莧菜(切)</v>
          </cell>
          <cell r="F722">
            <v>70</v>
          </cell>
          <cell r="G722" t="str">
            <v>薑絲</v>
          </cell>
          <cell r="H722">
            <v>0.5</v>
          </cell>
        </row>
        <row r="723">
          <cell r="C723" t="str">
            <v>薑絲莧菜</v>
          </cell>
          <cell r="D723">
            <v>2</v>
          </cell>
          <cell r="E723" t="str">
            <v>莧菜(切)</v>
          </cell>
          <cell r="F723">
            <v>70</v>
          </cell>
          <cell r="G723" t="str">
            <v>薑絲</v>
          </cell>
          <cell r="H723">
            <v>0.5</v>
          </cell>
        </row>
        <row r="724">
          <cell r="C724" t="str">
            <v>清炒莧菜</v>
          </cell>
          <cell r="D724">
            <v>2</v>
          </cell>
          <cell r="E724" t="str">
            <v>莧菜(切)</v>
          </cell>
          <cell r="F724">
            <v>70</v>
          </cell>
          <cell r="G724" t="str">
            <v>薑絲</v>
          </cell>
          <cell r="H724">
            <v>0.5</v>
          </cell>
        </row>
        <row r="725">
          <cell r="C725" t="str">
            <v>炒芥蘭(2)</v>
          </cell>
          <cell r="D725">
            <v>2</v>
          </cell>
          <cell r="E725" t="str">
            <v>芥蘭(切)</v>
          </cell>
          <cell r="F725">
            <v>73</v>
          </cell>
          <cell r="G725" t="str">
            <v>薑絲</v>
          </cell>
          <cell r="H725">
            <v>0.5</v>
          </cell>
        </row>
        <row r="726">
          <cell r="C726" t="str">
            <v>蠔油芥蘭</v>
          </cell>
          <cell r="D726">
            <v>2</v>
          </cell>
          <cell r="E726" t="str">
            <v>芥蘭(切)</v>
          </cell>
          <cell r="F726">
            <v>73</v>
          </cell>
          <cell r="G726" t="str">
            <v>素蠔油</v>
          </cell>
          <cell r="H726">
            <v>0.5</v>
          </cell>
        </row>
        <row r="727">
          <cell r="C727" t="str">
            <v>柴香芥蘭</v>
          </cell>
          <cell r="D727">
            <v>2</v>
          </cell>
          <cell r="E727" t="str">
            <v>芥蘭(切)</v>
          </cell>
          <cell r="F727">
            <v>73</v>
          </cell>
          <cell r="G727" t="str">
            <v>柴魚片</v>
          </cell>
          <cell r="H727">
            <v>0.5</v>
          </cell>
        </row>
        <row r="728">
          <cell r="C728" t="str">
            <v>蔥酥芥蘭</v>
          </cell>
          <cell r="D728">
            <v>2</v>
          </cell>
          <cell r="E728" t="str">
            <v>芥蘭(切)</v>
          </cell>
          <cell r="F728">
            <v>73</v>
          </cell>
          <cell r="G728" t="str">
            <v>薑絲</v>
          </cell>
          <cell r="H728">
            <v>0.5</v>
          </cell>
        </row>
        <row r="729">
          <cell r="C729" t="str">
            <v>薑絲油菜</v>
          </cell>
          <cell r="D729">
            <v>2</v>
          </cell>
          <cell r="E729" t="str">
            <v>油菜(切)</v>
          </cell>
          <cell r="F729">
            <v>67</v>
          </cell>
          <cell r="G729" t="str">
            <v>薑絲</v>
          </cell>
          <cell r="H729">
            <v>0.5</v>
          </cell>
        </row>
        <row r="730">
          <cell r="C730" t="str">
            <v>蒜香油菜</v>
          </cell>
          <cell r="D730">
            <v>2</v>
          </cell>
          <cell r="E730" t="str">
            <v>油菜(切)</v>
          </cell>
          <cell r="F730">
            <v>67</v>
          </cell>
          <cell r="G730" t="str">
            <v>薑絲</v>
          </cell>
          <cell r="H730">
            <v>0.5</v>
          </cell>
        </row>
        <row r="731">
          <cell r="C731" t="str">
            <v>蔥酥油菜</v>
          </cell>
          <cell r="D731">
            <v>2</v>
          </cell>
          <cell r="E731" t="str">
            <v>油菜(切)</v>
          </cell>
          <cell r="F731">
            <v>67</v>
          </cell>
          <cell r="G731" t="str">
            <v>薑絲</v>
          </cell>
          <cell r="H731">
            <v>0.5</v>
          </cell>
        </row>
        <row r="732">
          <cell r="C732" t="str">
            <v>芝麻油菜</v>
          </cell>
          <cell r="D732">
            <v>2</v>
          </cell>
          <cell r="E732" t="str">
            <v>油菜(切)</v>
          </cell>
          <cell r="F732">
            <v>67</v>
          </cell>
          <cell r="G732" t="str">
            <v>白芝麻</v>
          </cell>
          <cell r="H732">
            <v>0.25</v>
          </cell>
        </row>
        <row r="733">
          <cell r="C733" t="str">
            <v>枸杞油菜</v>
          </cell>
          <cell r="D733">
            <v>3</v>
          </cell>
          <cell r="E733" t="str">
            <v>油菜(切)</v>
          </cell>
          <cell r="F733">
            <v>67</v>
          </cell>
          <cell r="G733" t="str">
            <v>枸杞</v>
          </cell>
          <cell r="H733">
            <v>0.2</v>
          </cell>
          <cell r="I733" t="str">
            <v>薑絲</v>
          </cell>
          <cell r="J733">
            <v>0.5</v>
          </cell>
        </row>
        <row r="734">
          <cell r="C734" t="str">
            <v>蒜香菠菜</v>
          </cell>
          <cell r="D734">
            <v>2</v>
          </cell>
          <cell r="E734" t="str">
            <v>菠菜(切)</v>
          </cell>
          <cell r="F734">
            <v>83</v>
          </cell>
          <cell r="G734" t="str">
            <v>薑絲</v>
          </cell>
          <cell r="H734">
            <v>0.5</v>
          </cell>
        </row>
        <row r="735">
          <cell r="C735" t="str">
            <v>薑絲菠菜</v>
          </cell>
          <cell r="D735">
            <v>2</v>
          </cell>
          <cell r="E735" t="str">
            <v>菠菜(切)</v>
          </cell>
          <cell r="F735">
            <v>83</v>
          </cell>
          <cell r="G735" t="str">
            <v>薑絲</v>
          </cell>
          <cell r="H735">
            <v>0.5</v>
          </cell>
        </row>
        <row r="736">
          <cell r="C736" t="str">
            <v>蔥酥菠菜</v>
          </cell>
          <cell r="D736">
            <v>2</v>
          </cell>
          <cell r="E736" t="str">
            <v>菠菜(切)</v>
          </cell>
          <cell r="F736">
            <v>83</v>
          </cell>
          <cell r="G736" t="str">
            <v>薑絲</v>
          </cell>
          <cell r="H736">
            <v>0.5</v>
          </cell>
        </row>
        <row r="737">
          <cell r="C737" t="str">
            <v>炒菠菜(2)</v>
          </cell>
          <cell r="D737">
            <v>2</v>
          </cell>
          <cell r="E737" t="str">
            <v>菠菜(切)</v>
          </cell>
          <cell r="F737">
            <v>83</v>
          </cell>
          <cell r="G737" t="str">
            <v>薑絲</v>
          </cell>
          <cell r="H737">
            <v>0.5</v>
          </cell>
        </row>
        <row r="738">
          <cell r="C738" t="str">
            <v>炒菠菜(3)</v>
          </cell>
          <cell r="D738">
            <v>2</v>
          </cell>
          <cell r="E738" t="str">
            <v>菠菜(切)</v>
          </cell>
          <cell r="F738">
            <v>83</v>
          </cell>
          <cell r="G738" t="str">
            <v>枸杞</v>
          </cell>
          <cell r="H738">
            <v>0.2</v>
          </cell>
        </row>
        <row r="739">
          <cell r="C739" t="str">
            <v>芝麻菠菜</v>
          </cell>
          <cell r="D739">
            <v>2</v>
          </cell>
          <cell r="E739" t="str">
            <v>菠菜(切)</v>
          </cell>
          <cell r="F739">
            <v>83</v>
          </cell>
          <cell r="G739" t="str">
            <v>白芝麻</v>
          </cell>
          <cell r="H739">
            <v>0.3</v>
          </cell>
        </row>
        <row r="740">
          <cell r="C740" t="str">
            <v>菠菜炒金菇</v>
          </cell>
          <cell r="D740">
            <v>2</v>
          </cell>
          <cell r="E740" t="str">
            <v>菠菜(切)</v>
          </cell>
          <cell r="F740">
            <v>83</v>
          </cell>
          <cell r="G740" t="str">
            <v>金針菇</v>
          </cell>
          <cell r="H740">
            <v>2</v>
          </cell>
          <cell r="I740" t="str">
            <v>薑絲</v>
          </cell>
        </row>
        <row r="741">
          <cell r="C741" t="str">
            <v>山藥枸杞菠菜</v>
          </cell>
          <cell r="D741">
            <v>3</v>
          </cell>
          <cell r="E741" t="str">
            <v>菠菜(切)</v>
          </cell>
          <cell r="F741">
            <v>83</v>
          </cell>
          <cell r="G741" t="str">
            <v>山藥</v>
          </cell>
          <cell r="H741">
            <v>5</v>
          </cell>
          <cell r="I741" t="str">
            <v>枸杞</v>
          </cell>
          <cell r="J741">
            <v>0.2</v>
          </cell>
        </row>
        <row r="742">
          <cell r="C742" t="str">
            <v>番茄炒菠菜</v>
          </cell>
          <cell r="D742">
            <v>3</v>
          </cell>
          <cell r="E742" t="str">
            <v>菠菜(切)</v>
          </cell>
          <cell r="F742">
            <v>83</v>
          </cell>
          <cell r="G742" t="str">
            <v>番茄</v>
          </cell>
          <cell r="H742">
            <v>5</v>
          </cell>
          <cell r="I742" t="str">
            <v>薑絲</v>
          </cell>
        </row>
        <row r="743">
          <cell r="C743" t="str">
            <v>蠔油青江菜</v>
          </cell>
          <cell r="D743">
            <v>2</v>
          </cell>
          <cell r="E743" t="str">
            <v>青江菜(切)</v>
          </cell>
          <cell r="F743">
            <v>67.5</v>
          </cell>
          <cell r="G743" t="str">
            <v>素蠔油</v>
          </cell>
          <cell r="H743">
            <v>1</v>
          </cell>
        </row>
        <row r="744">
          <cell r="C744" t="str">
            <v>蒜香青江菜</v>
          </cell>
          <cell r="D744">
            <v>2</v>
          </cell>
          <cell r="E744" t="str">
            <v>青江菜(切)</v>
          </cell>
          <cell r="F744">
            <v>67.5</v>
          </cell>
          <cell r="G744" t="str">
            <v>薑絲</v>
          </cell>
          <cell r="H744">
            <v>0.5</v>
          </cell>
        </row>
        <row r="745">
          <cell r="C745" t="str">
            <v>薑絲青江菜</v>
          </cell>
          <cell r="D745">
            <v>2</v>
          </cell>
          <cell r="E745" t="str">
            <v>青江菜(切)</v>
          </cell>
          <cell r="F745">
            <v>67.5</v>
          </cell>
          <cell r="G745" t="str">
            <v>薑絲</v>
          </cell>
          <cell r="H745">
            <v>0.5</v>
          </cell>
        </row>
        <row r="746">
          <cell r="C746" t="str">
            <v>香菇青江菜</v>
          </cell>
          <cell r="D746">
            <v>2</v>
          </cell>
          <cell r="E746" t="str">
            <v>青江菜(切)</v>
          </cell>
          <cell r="F746">
            <v>67.5</v>
          </cell>
          <cell r="G746" t="str">
            <v>濕香菇</v>
          </cell>
          <cell r="H746">
            <v>5</v>
          </cell>
        </row>
        <row r="747">
          <cell r="C747" t="str">
            <v>油揚炒青江菜</v>
          </cell>
          <cell r="D747">
            <v>3</v>
          </cell>
          <cell r="E747" t="str">
            <v>青江菜(切)</v>
          </cell>
          <cell r="F747">
            <v>67.5</v>
          </cell>
          <cell r="G747" t="str">
            <v>豆包(炸)</v>
          </cell>
          <cell r="H747">
            <v>3</v>
          </cell>
          <cell r="I747" t="str">
            <v>薑絲</v>
          </cell>
        </row>
        <row r="748">
          <cell r="C748" t="str">
            <v>枸杞青江菜</v>
          </cell>
          <cell r="D748">
            <v>2</v>
          </cell>
          <cell r="E748" t="str">
            <v>青江菜(切)</v>
          </cell>
          <cell r="F748">
            <v>67.5</v>
          </cell>
          <cell r="G748" t="str">
            <v>枸杞</v>
          </cell>
          <cell r="H748">
            <v>0.25</v>
          </cell>
          <cell r="I748" t="str">
            <v>薑絲</v>
          </cell>
          <cell r="J748">
            <v>0.5</v>
          </cell>
        </row>
        <row r="749">
          <cell r="C749" t="str">
            <v>紅卜青江菜</v>
          </cell>
          <cell r="D749">
            <v>2</v>
          </cell>
          <cell r="E749" t="str">
            <v>青江菜(切)</v>
          </cell>
          <cell r="F749">
            <v>67.5</v>
          </cell>
          <cell r="G749" t="str">
            <v>紅卜</v>
          </cell>
          <cell r="H749">
            <v>5</v>
          </cell>
        </row>
        <row r="750">
          <cell r="C750" t="str">
            <v>蔥酥青江菜</v>
          </cell>
          <cell r="D750">
            <v>2</v>
          </cell>
          <cell r="E750" t="str">
            <v>青江菜(切)</v>
          </cell>
          <cell r="F750">
            <v>67.5</v>
          </cell>
          <cell r="G750" t="str">
            <v>薑絲</v>
          </cell>
          <cell r="H750">
            <v>0.5</v>
          </cell>
        </row>
        <row r="751">
          <cell r="C751" t="str">
            <v>有機蔬菜</v>
          </cell>
          <cell r="D751">
            <v>2</v>
          </cell>
          <cell r="E751" t="str">
            <v>有機蔬菜(切)</v>
          </cell>
          <cell r="F751">
            <v>69.5</v>
          </cell>
          <cell r="G751" t="str">
            <v>薑絲</v>
          </cell>
          <cell r="H751">
            <v>0.5</v>
          </cell>
        </row>
        <row r="752">
          <cell r="C752" t="str">
            <v>有機荷葉白菜</v>
          </cell>
          <cell r="D752">
            <v>2</v>
          </cell>
          <cell r="E752" t="str">
            <v>有機荷葉白菜</v>
          </cell>
          <cell r="F752">
            <v>68</v>
          </cell>
          <cell r="G752" t="str">
            <v>薑絲</v>
          </cell>
          <cell r="H752">
            <v>0.5</v>
          </cell>
        </row>
        <row r="753">
          <cell r="C753" t="str">
            <v>有機青江菜</v>
          </cell>
          <cell r="D753">
            <v>2</v>
          </cell>
          <cell r="E753" t="str">
            <v>有機青江菜</v>
          </cell>
          <cell r="F753">
            <v>68</v>
          </cell>
          <cell r="G753" t="str">
            <v>薑絲</v>
          </cell>
          <cell r="H753">
            <v>0.5</v>
          </cell>
        </row>
        <row r="754">
          <cell r="C754" t="str">
            <v>有機小白菜</v>
          </cell>
          <cell r="D754">
            <v>2</v>
          </cell>
          <cell r="E754" t="str">
            <v>有機小白菜</v>
          </cell>
          <cell r="F754">
            <v>70</v>
          </cell>
          <cell r="G754" t="str">
            <v>薑絲</v>
          </cell>
          <cell r="H754">
            <v>0.5</v>
          </cell>
        </row>
        <row r="755">
          <cell r="C755" t="str">
            <v>有機小松菜</v>
          </cell>
          <cell r="D755">
            <v>2</v>
          </cell>
          <cell r="E755" t="str">
            <v>有機小松菜</v>
          </cell>
          <cell r="F755">
            <v>64.7</v>
          </cell>
          <cell r="G755" t="str">
            <v>薑絲</v>
          </cell>
          <cell r="H755">
            <v>0.5</v>
          </cell>
        </row>
        <row r="756">
          <cell r="C756" t="str">
            <v>有機黑葉白菜</v>
          </cell>
          <cell r="D756">
            <v>2</v>
          </cell>
          <cell r="E756" t="str">
            <v>有機黑葉白菜</v>
          </cell>
          <cell r="F756">
            <v>67.5</v>
          </cell>
          <cell r="G756" t="str">
            <v>薑絲</v>
          </cell>
          <cell r="H756">
            <v>0.5</v>
          </cell>
        </row>
        <row r="757">
          <cell r="C757" t="str">
            <v>有機青松菜</v>
          </cell>
          <cell r="D757">
            <v>2</v>
          </cell>
          <cell r="E757" t="str">
            <v>有機青松菜</v>
          </cell>
          <cell r="F757">
            <v>62.6</v>
          </cell>
          <cell r="G757" t="str">
            <v>薑絲</v>
          </cell>
          <cell r="H757">
            <v>0.5</v>
          </cell>
        </row>
        <row r="758">
          <cell r="C758" t="str">
            <v>有機廣島菜</v>
          </cell>
          <cell r="D758">
            <v>2</v>
          </cell>
          <cell r="E758" t="str">
            <v>有機廣島菜</v>
          </cell>
          <cell r="F758">
            <v>70</v>
          </cell>
          <cell r="G758" t="str">
            <v>薑絲</v>
          </cell>
          <cell r="H758">
            <v>0.5</v>
          </cell>
        </row>
        <row r="759">
          <cell r="C759" t="str">
            <v>有機千寶菜</v>
          </cell>
          <cell r="D759">
            <v>2</v>
          </cell>
          <cell r="E759" t="str">
            <v>有機千寶菜</v>
          </cell>
          <cell r="F759">
            <v>65</v>
          </cell>
          <cell r="G759" t="str">
            <v>薑絲</v>
          </cell>
          <cell r="H759">
            <v>0.5</v>
          </cell>
        </row>
        <row r="760">
          <cell r="C760" t="str">
            <v>有機空心菜</v>
          </cell>
          <cell r="D760">
            <v>2</v>
          </cell>
          <cell r="E760" t="str">
            <v>有機空心菜</v>
          </cell>
          <cell r="F760">
            <v>60</v>
          </cell>
          <cell r="G760" t="str">
            <v>薑絲</v>
          </cell>
          <cell r="H760">
            <v>0.5</v>
          </cell>
        </row>
        <row r="761">
          <cell r="C761" t="str">
            <v>有機高麗菜</v>
          </cell>
          <cell r="D761">
            <v>2</v>
          </cell>
          <cell r="E761" t="str">
            <v>有機高麗菜</v>
          </cell>
          <cell r="F761">
            <v>80</v>
          </cell>
          <cell r="G761" t="str">
            <v>薑絲</v>
          </cell>
          <cell r="H761">
            <v>0.5</v>
          </cell>
        </row>
        <row r="762">
          <cell r="C762" t="str">
            <v>有機味美菜</v>
          </cell>
          <cell r="D762">
            <v>2</v>
          </cell>
          <cell r="E762" t="str">
            <v>有機味美菜</v>
          </cell>
          <cell r="F762">
            <v>66</v>
          </cell>
          <cell r="G762" t="str">
            <v>薑絲</v>
          </cell>
          <cell r="H762">
            <v>0.5</v>
          </cell>
        </row>
        <row r="763">
          <cell r="C763" t="str">
            <v>有機油菜</v>
          </cell>
          <cell r="D763">
            <v>2</v>
          </cell>
          <cell r="E763" t="str">
            <v>有機油菜</v>
          </cell>
          <cell r="F763">
            <v>67.5</v>
          </cell>
          <cell r="G763" t="str">
            <v>薑絲</v>
          </cell>
          <cell r="H763">
            <v>0.5</v>
          </cell>
        </row>
        <row r="764">
          <cell r="C764" t="str">
            <v>有機萵苣菜</v>
          </cell>
          <cell r="D764">
            <v>2</v>
          </cell>
          <cell r="E764" t="str">
            <v>有機萵苣菜</v>
          </cell>
          <cell r="F764">
            <v>80</v>
          </cell>
          <cell r="G764" t="str">
            <v>薑絲</v>
          </cell>
          <cell r="H764">
            <v>0.5</v>
          </cell>
        </row>
        <row r="765">
          <cell r="C765" t="str">
            <v>有機菠菜</v>
          </cell>
          <cell r="D765">
            <v>2</v>
          </cell>
          <cell r="E765" t="str">
            <v>有機菠菜</v>
          </cell>
          <cell r="F765">
            <v>75</v>
          </cell>
          <cell r="G765" t="str">
            <v>薑絲</v>
          </cell>
          <cell r="H765">
            <v>0.5</v>
          </cell>
        </row>
        <row r="766">
          <cell r="C766" t="str">
            <v>有機莧菜</v>
          </cell>
          <cell r="D766">
            <v>2</v>
          </cell>
          <cell r="E766" t="str">
            <v>有機莧菜</v>
          </cell>
          <cell r="F766">
            <v>70</v>
          </cell>
          <cell r="G766" t="str">
            <v>薑絲</v>
          </cell>
          <cell r="H766">
            <v>0.5</v>
          </cell>
        </row>
        <row r="767">
          <cell r="C767" t="str">
            <v>有機油江菜</v>
          </cell>
          <cell r="D767">
            <v>2</v>
          </cell>
          <cell r="E767" t="str">
            <v>有機油江菜</v>
          </cell>
          <cell r="F767">
            <v>68</v>
          </cell>
          <cell r="G767" t="str">
            <v>薑絲</v>
          </cell>
          <cell r="H767">
            <v>0.5</v>
          </cell>
        </row>
        <row r="768">
          <cell r="C768" t="str">
            <v>有機福山萵苣</v>
          </cell>
          <cell r="D768">
            <v>2</v>
          </cell>
          <cell r="E768" t="str">
            <v>有機福山萵苣</v>
          </cell>
          <cell r="F768">
            <v>77</v>
          </cell>
          <cell r="G768" t="str">
            <v>薑絲</v>
          </cell>
          <cell r="H768">
            <v>0.5</v>
          </cell>
        </row>
        <row r="770">
          <cell r="C770" t="str">
            <v>薑絲芥藍</v>
          </cell>
          <cell r="D770">
            <v>2</v>
          </cell>
          <cell r="E770" t="str">
            <v>芥藍菜(切)</v>
          </cell>
          <cell r="F770">
            <v>75</v>
          </cell>
          <cell r="G770" t="str">
            <v>薑絲</v>
          </cell>
          <cell r="H770">
            <v>0.5</v>
          </cell>
        </row>
        <row r="771">
          <cell r="C771" t="str">
            <v>枸杞芥藍菜</v>
          </cell>
          <cell r="D771">
            <v>2</v>
          </cell>
          <cell r="E771" t="str">
            <v>芥藍菜(切)</v>
          </cell>
          <cell r="F771">
            <v>75</v>
          </cell>
          <cell r="G771" t="str">
            <v>枸杞</v>
          </cell>
          <cell r="H771">
            <v>0.25</v>
          </cell>
        </row>
        <row r="772">
          <cell r="C772" t="str">
            <v>蒜香地瓜葉</v>
          </cell>
          <cell r="D772">
            <v>2</v>
          </cell>
          <cell r="E772" t="str">
            <v>地瓜葉(切)</v>
          </cell>
          <cell r="F772">
            <v>81</v>
          </cell>
          <cell r="G772" t="str">
            <v>薑絲</v>
          </cell>
          <cell r="H772">
            <v>0.5</v>
          </cell>
        </row>
        <row r="773">
          <cell r="C773" t="str">
            <v>薑絲地瓜葉</v>
          </cell>
          <cell r="D773">
            <v>2</v>
          </cell>
          <cell r="E773" t="str">
            <v>地瓜葉(切)</v>
          </cell>
          <cell r="F773">
            <v>81</v>
          </cell>
          <cell r="G773" t="str">
            <v>薑絲</v>
          </cell>
          <cell r="H773">
            <v>0.5</v>
          </cell>
        </row>
        <row r="774">
          <cell r="C774" t="str">
            <v>蔥酥地瓜葉</v>
          </cell>
          <cell r="D774">
            <v>2</v>
          </cell>
          <cell r="E774" t="str">
            <v>地瓜葉(切)</v>
          </cell>
          <cell r="F774">
            <v>81</v>
          </cell>
          <cell r="G774" t="str">
            <v>薑絲</v>
          </cell>
          <cell r="H774">
            <v>0.5</v>
          </cell>
        </row>
        <row r="775">
          <cell r="C775" t="str">
            <v>蒜香芥菜</v>
          </cell>
          <cell r="D775">
            <v>2</v>
          </cell>
          <cell r="E775" t="str">
            <v>小芥菜(切)</v>
          </cell>
          <cell r="F775">
            <v>82</v>
          </cell>
          <cell r="G775" t="str">
            <v>薑絲</v>
          </cell>
          <cell r="H775">
            <v>0.5</v>
          </cell>
        </row>
        <row r="777">
          <cell r="C777" t="str">
            <v>味噌海芽湯</v>
          </cell>
          <cell r="D777">
            <v>3</v>
          </cell>
          <cell r="E777" t="str">
            <v>乾海芽</v>
          </cell>
          <cell r="F777">
            <v>1.2</v>
          </cell>
          <cell r="G777" t="str">
            <v>柴魚片</v>
          </cell>
          <cell r="H777">
            <v>0.25</v>
          </cell>
          <cell r="I777" t="str">
            <v>赤味噌</v>
          </cell>
          <cell r="J777">
            <v>9</v>
          </cell>
        </row>
        <row r="778">
          <cell r="C778" t="str">
            <v>味噌豆腐湯</v>
          </cell>
          <cell r="D778">
            <v>2</v>
          </cell>
          <cell r="E778" t="str">
            <v>非基改豆腐條</v>
          </cell>
          <cell r="F778">
            <v>32</v>
          </cell>
          <cell r="G778" t="str">
            <v>味噌(9kg/箱)</v>
          </cell>
          <cell r="H778">
            <v>9</v>
          </cell>
        </row>
        <row r="779">
          <cell r="C779" t="str">
            <v>味噌大根湯</v>
          </cell>
          <cell r="D779">
            <v>4</v>
          </cell>
          <cell r="E779" t="str">
            <v>白蘿蔔片丁</v>
          </cell>
          <cell r="F779">
            <v>25</v>
          </cell>
          <cell r="G779" t="str">
            <v>非基改油片絲</v>
          </cell>
          <cell r="H779">
            <v>3</v>
          </cell>
          <cell r="I779" t="str">
            <v>味噌(9kg/箱)</v>
          </cell>
          <cell r="J779">
            <v>9</v>
          </cell>
          <cell r="K779" t="str">
            <v>柴魚片</v>
          </cell>
          <cell r="L779">
            <v>0.2</v>
          </cell>
        </row>
        <row r="780">
          <cell r="C780" t="str">
            <v>味噌大根湯(2)</v>
          </cell>
          <cell r="D780">
            <v>4</v>
          </cell>
          <cell r="E780" t="str">
            <v>白蘿蔔片丁</v>
          </cell>
          <cell r="F780">
            <v>30</v>
          </cell>
          <cell r="G780" t="str">
            <v>味噌(9kg/箱)</v>
          </cell>
          <cell r="H780">
            <v>9</v>
          </cell>
        </row>
        <row r="781">
          <cell r="C781" t="str">
            <v>味噌蔬菜湯</v>
          </cell>
          <cell r="D781">
            <v>4</v>
          </cell>
          <cell r="E781" t="str">
            <v>大白菜段</v>
          </cell>
          <cell r="F781">
            <v>30</v>
          </cell>
          <cell r="G781" t="str">
            <v>非基改油片絲</v>
          </cell>
          <cell r="H781">
            <v>5</v>
          </cell>
          <cell r="I781" t="str">
            <v>青蔥珠</v>
          </cell>
          <cell r="J781">
            <v>2</v>
          </cell>
          <cell r="K781" t="str">
            <v>味噌(9kg/箱)</v>
          </cell>
          <cell r="L781">
            <v>9</v>
          </cell>
        </row>
        <row r="782">
          <cell r="C782" t="str">
            <v>味噌蔬菜湯(2)</v>
          </cell>
          <cell r="D782">
            <v>3</v>
          </cell>
          <cell r="E782" t="str">
            <v>大白菜段</v>
          </cell>
          <cell r="F782">
            <v>30</v>
          </cell>
          <cell r="G782" t="str">
            <v>鴻喜菇</v>
          </cell>
          <cell r="H782">
            <v>5</v>
          </cell>
          <cell r="I782" t="str">
            <v>赤味噌</v>
          </cell>
          <cell r="J782">
            <v>9</v>
          </cell>
        </row>
        <row r="783">
          <cell r="C783" t="str">
            <v>小魚味噌湯</v>
          </cell>
          <cell r="D783">
            <v>2</v>
          </cell>
          <cell r="E783" t="str">
            <v>小魚乾</v>
          </cell>
          <cell r="F783">
            <v>0.7</v>
          </cell>
          <cell r="G783" t="str">
            <v>非基改豆腐條</v>
          </cell>
          <cell r="H783">
            <v>25</v>
          </cell>
          <cell r="I783" t="str">
            <v>剝皮洋蔥原件</v>
          </cell>
          <cell r="J783">
            <v>10</v>
          </cell>
          <cell r="K783" t="str">
            <v>味噌(9kg/箱)</v>
          </cell>
          <cell r="L783">
            <v>9</v>
          </cell>
        </row>
        <row r="784">
          <cell r="C784" t="str">
            <v>味噌海芽湯(2)</v>
          </cell>
          <cell r="D784">
            <v>4</v>
          </cell>
          <cell r="E784" t="str">
            <v>乾海芽</v>
          </cell>
          <cell r="F784">
            <v>0.6</v>
          </cell>
          <cell r="G784" t="str">
            <v>非基改豆腐條</v>
          </cell>
          <cell r="H784">
            <v>30</v>
          </cell>
          <cell r="I784" t="str">
            <v>柴魚片</v>
          </cell>
          <cell r="J784">
            <v>0.5</v>
          </cell>
          <cell r="K784" t="str">
            <v>味噌(9kg/箱)</v>
          </cell>
          <cell r="L784">
            <v>9</v>
          </cell>
        </row>
        <row r="785">
          <cell r="C785" t="str">
            <v>薑絲海芽湯</v>
          </cell>
          <cell r="D785">
            <v>3</v>
          </cell>
          <cell r="E785" t="str">
            <v>乾海芽</v>
          </cell>
          <cell r="F785">
            <v>1</v>
          </cell>
          <cell r="G785" t="str">
            <v>薑絲</v>
          </cell>
          <cell r="H785">
            <v>0.5</v>
          </cell>
        </row>
        <row r="786">
          <cell r="C786" t="str">
            <v>海芽肉絲湯</v>
          </cell>
          <cell r="D786">
            <v>3</v>
          </cell>
          <cell r="E786" t="str">
            <v>乾海芽</v>
          </cell>
          <cell r="F786">
            <v>1</v>
          </cell>
          <cell r="G786" t="str">
            <v>肉絲</v>
          </cell>
          <cell r="H786">
            <v>7</v>
          </cell>
          <cell r="I786" t="str">
            <v>薑絲</v>
          </cell>
          <cell r="J786">
            <v>0.5</v>
          </cell>
        </row>
        <row r="787">
          <cell r="C787" t="str">
            <v>針菇海芽湯</v>
          </cell>
          <cell r="D787">
            <v>3</v>
          </cell>
          <cell r="E787" t="str">
            <v>乾海芽</v>
          </cell>
          <cell r="F787">
            <v>1</v>
          </cell>
          <cell r="G787" t="str">
            <v>金針菇</v>
          </cell>
          <cell r="H787">
            <v>10</v>
          </cell>
          <cell r="I787" t="str">
            <v>肉絲</v>
          </cell>
          <cell r="J787">
            <v>7</v>
          </cell>
        </row>
        <row r="788">
          <cell r="C788" t="str">
            <v>海芽蛋花湯</v>
          </cell>
          <cell r="D788">
            <v>3</v>
          </cell>
          <cell r="E788" t="str">
            <v>乾海芽</v>
          </cell>
          <cell r="F788">
            <v>1</v>
          </cell>
          <cell r="G788" t="str">
            <v>CAS殼蛋</v>
          </cell>
          <cell r="H788">
            <v>5</v>
          </cell>
          <cell r="I788" t="str">
            <v>青蔥珠</v>
          </cell>
          <cell r="J788">
            <v>2</v>
          </cell>
        </row>
        <row r="789">
          <cell r="C789" t="str">
            <v>紫菜蛋花湯</v>
          </cell>
          <cell r="D789">
            <v>3</v>
          </cell>
          <cell r="E789" t="str">
            <v>紫菜片</v>
          </cell>
          <cell r="F789">
            <v>1</v>
          </cell>
          <cell r="G789" t="str">
            <v>CAS殼蛋</v>
          </cell>
          <cell r="H789">
            <v>3</v>
          </cell>
          <cell r="I789" t="str">
            <v>青蔥珠</v>
          </cell>
          <cell r="J789">
            <v>3</v>
          </cell>
        </row>
        <row r="790">
          <cell r="C790" t="str">
            <v>紫菜蛋花湯(2)</v>
          </cell>
          <cell r="D790">
            <v>3</v>
          </cell>
          <cell r="E790" t="str">
            <v>紫菜片</v>
          </cell>
          <cell r="F790">
            <v>1.2</v>
          </cell>
          <cell r="G790" t="str">
            <v>高麗菜原件</v>
          </cell>
          <cell r="H790">
            <v>10</v>
          </cell>
          <cell r="I790" t="str">
            <v>CAS殼蛋</v>
          </cell>
          <cell r="J790">
            <v>3</v>
          </cell>
        </row>
        <row r="791">
          <cell r="C791" t="str">
            <v>白菜蛋花湯</v>
          </cell>
          <cell r="D791">
            <v>3</v>
          </cell>
          <cell r="E791" t="str">
            <v>大白菜段</v>
          </cell>
          <cell r="F791">
            <v>30</v>
          </cell>
          <cell r="G791" t="str">
            <v>CAS殼蛋</v>
          </cell>
          <cell r="H791">
            <v>3</v>
          </cell>
          <cell r="I791" t="str">
            <v>柴魚片</v>
          </cell>
          <cell r="J791">
            <v>0.3</v>
          </cell>
        </row>
        <row r="792">
          <cell r="C792" t="str">
            <v>味噌蛋花湯</v>
          </cell>
          <cell r="D792">
            <v>3</v>
          </cell>
          <cell r="E792" t="str">
            <v>CAS殼蛋</v>
          </cell>
          <cell r="F792">
            <v>5</v>
          </cell>
          <cell r="G792" t="str">
            <v>白蘿蔔片丁</v>
          </cell>
          <cell r="H792">
            <v>25</v>
          </cell>
          <cell r="I792" t="str">
            <v>味噌(9kg/箱)</v>
          </cell>
          <cell r="J792">
            <v>9</v>
          </cell>
        </row>
        <row r="793">
          <cell r="C793" t="str">
            <v>味噌蛋花湯(2)</v>
          </cell>
          <cell r="D793">
            <v>4</v>
          </cell>
          <cell r="E793" t="str">
            <v>CAS殼蛋</v>
          </cell>
          <cell r="F793">
            <v>5</v>
          </cell>
          <cell r="G793" t="str">
            <v>乾海芽</v>
          </cell>
          <cell r="H793">
            <v>0.9</v>
          </cell>
          <cell r="I793" t="str">
            <v>味噌(9kg/箱)</v>
          </cell>
          <cell r="J793">
            <v>9</v>
          </cell>
        </row>
        <row r="794">
          <cell r="C794" t="str">
            <v>海帶蛋花湯</v>
          </cell>
          <cell r="D794">
            <v>3</v>
          </cell>
          <cell r="E794" t="str">
            <v>CAS殼蛋</v>
          </cell>
          <cell r="F794">
            <v>5</v>
          </cell>
          <cell r="G794" t="str">
            <v>乾海結</v>
          </cell>
          <cell r="H794">
            <v>3</v>
          </cell>
          <cell r="I794" t="str">
            <v>薑絲</v>
          </cell>
          <cell r="J794">
            <v>0.5</v>
          </cell>
        </row>
        <row r="795">
          <cell r="C795" t="str">
            <v>紫菜丸片湯</v>
          </cell>
          <cell r="D795">
            <v>3</v>
          </cell>
          <cell r="E795" t="str">
            <v>紫菜片</v>
          </cell>
          <cell r="F795">
            <v>1.2</v>
          </cell>
          <cell r="G795" t="str">
            <v>CAS虱目魚丸</v>
          </cell>
          <cell r="H795">
            <v>8</v>
          </cell>
          <cell r="I795" t="str">
            <v>青蔥珠</v>
          </cell>
          <cell r="J795">
            <v>3</v>
          </cell>
        </row>
        <row r="796">
          <cell r="C796" t="str">
            <v>薑絲紫菜湯</v>
          </cell>
          <cell r="D796">
            <v>2</v>
          </cell>
          <cell r="E796" t="str">
            <v>紫菜片</v>
          </cell>
          <cell r="F796">
            <v>1.2</v>
          </cell>
          <cell r="G796" t="str">
            <v>薑絲</v>
          </cell>
          <cell r="H796">
            <v>0.5</v>
          </cell>
        </row>
        <row r="797">
          <cell r="C797" t="str">
            <v>洋蔥蛋花湯</v>
          </cell>
          <cell r="D797">
            <v>3</v>
          </cell>
          <cell r="E797" t="str">
            <v>剝皮洋蔥原件</v>
          </cell>
          <cell r="F797">
            <v>25</v>
          </cell>
          <cell r="G797" t="str">
            <v>金針菇</v>
          </cell>
          <cell r="H797">
            <v>5</v>
          </cell>
          <cell r="I797" t="str">
            <v>CAS殼蛋</v>
          </cell>
          <cell r="J797">
            <v>3</v>
          </cell>
        </row>
        <row r="798">
          <cell r="C798" t="str">
            <v>紫菜湯</v>
          </cell>
          <cell r="D798">
            <v>2</v>
          </cell>
          <cell r="E798" t="str">
            <v>紫菜片</v>
          </cell>
          <cell r="F798">
            <v>1.2</v>
          </cell>
          <cell r="G798" t="str">
            <v>青蔥珠</v>
          </cell>
          <cell r="H798">
            <v>3</v>
          </cell>
          <cell r="I798" t="str">
            <v>薑絲</v>
          </cell>
          <cell r="J798">
            <v>0.5</v>
          </cell>
        </row>
        <row r="799">
          <cell r="C799" t="str">
            <v>紫菜豆腐湯</v>
          </cell>
          <cell r="D799">
            <v>2</v>
          </cell>
          <cell r="E799" t="str">
            <v>紫菜片</v>
          </cell>
          <cell r="F799">
            <v>1.2</v>
          </cell>
          <cell r="G799" t="str">
            <v>非基改豆腐條</v>
          </cell>
          <cell r="H799">
            <v>28</v>
          </cell>
          <cell r="I799" t="str">
            <v>薑絲</v>
          </cell>
          <cell r="J799">
            <v>0.3</v>
          </cell>
        </row>
        <row r="800">
          <cell r="C800" t="str">
            <v>黃瓜蛋花湯</v>
          </cell>
          <cell r="D800">
            <v>2</v>
          </cell>
          <cell r="E800" t="str">
            <v>大黃瓜片</v>
          </cell>
          <cell r="F800">
            <v>25</v>
          </cell>
          <cell r="G800" t="str">
            <v>CAS殼蛋</v>
          </cell>
          <cell r="H800">
            <v>3</v>
          </cell>
        </row>
        <row r="801">
          <cell r="C801" t="str">
            <v>海結龍骨湯</v>
          </cell>
          <cell r="D801">
            <v>2</v>
          </cell>
          <cell r="E801" t="str">
            <v>乾海結</v>
          </cell>
          <cell r="F801">
            <v>13</v>
          </cell>
          <cell r="G801" t="str">
            <v>龍骨</v>
          </cell>
          <cell r="H801">
            <v>5</v>
          </cell>
        </row>
        <row r="802">
          <cell r="C802" t="str">
            <v>海結大骨湯</v>
          </cell>
          <cell r="D802">
            <v>2</v>
          </cell>
          <cell r="E802" t="str">
            <v>乾海結</v>
          </cell>
          <cell r="F802">
            <v>13</v>
          </cell>
          <cell r="G802" t="str">
            <v>大骨</v>
          </cell>
          <cell r="H802">
            <v>5</v>
          </cell>
          <cell r="I802" t="str">
            <v>薑絲</v>
          </cell>
          <cell r="J802">
            <v>0.3</v>
          </cell>
        </row>
        <row r="803">
          <cell r="C803" t="str">
            <v>海結排骨湯</v>
          </cell>
          <cell r="D803">
            <v>2</v>
          </cell>
          <cell r="E803" t="str">
            <v>乾海結</v>
          </cell>
          <cell r="F803">
            <v>13</v>
          </cell>
          <cell r="G803" t="str">
            <v>龍骨</v>
          </cell>
          <cell r="H803">
            <v>7</v>
          </cell>
        </row>
        <row r="804">
          <cell r="C804" t="str">
            <v>海結黃芽湯</v>
          </cell>
          <cell r="D804">
            <v>3</v>
          </cell>
          <cell r="E804" t="str">
            <v>乾海結</v>
          </cell>
          <cell r="F804">
            <v>10</v>
          </cell>
          <cell r="G804" t="str">
            <v>黃豆芽</v>
          </cell>
          <cell r="H804">
            <v>8</v>
          </cell>
          <cell r="I804" t="str">
            <v>龍骨</v>
          </cell>
          <cell r="J804">
            <v>7</v>
          </cell>
        </row>
        <row r="805">
          <cell r="C805" t="str">
            <v>海結蘿蔔湯</v>
          </cell>
          <cell r="D805">
            <v>3</v>
          </cell>
          <cell r="E805" t="str">
            <v>乾海結</v>
          </cell>
          <cell r="F805">
            <v>4</v>
          </cell>
          <cell r="G805" t="str">
            <v>白蘿蔔片丁</v>
          </cell>
          <cell r="H805">
            <v>20</v>
          </cell>
          <cell r="I805" t="str">
            <v>薑絲</v>
          </cell>
          <cell r="J805">
            <v>0.5</v>
          </cell>
        </row>
        <row r="806">
          <cell r="C806" t="str">
            <v>海結雞湯</v>
          </cell>
          <cell r="D806">
            <v>3</v>
          </cell>
          <cell r="E806" t="str">
            <v>乾海結</v>
          </cell>
          <cell r="F806">
            <v>4</v>
          </cell>
          <cell r="G806" t="str">
            <v>雞胸丁</v>
          </cell>
          <cell r="H806">
            <v>7</v>
          </cell>
          <cell r="I806" t="str">
            <v>薑絲</v>
          </cell>
          <cell r="J806">
            <v>0.3</v>
          </cell>
        </row>
        <row r="807">
          <cell r="C807" t="str">
            <v>玉米龍骨湯</v>
          </cell>
          <cell r="D807">
            <v>2</v>
          </cell>
          <cell r="E807" t="str">
            <v>玉米段一公分</v>
          </cell>
          <cell r="F807">
            <v>30</v>
          </cell>
          <cell r="G807" t="str">
            <v>龍骨</v>
          </cell>
          <cell r="H807">
            <v>7</v>
          </cell>
        </row>
        <row r="808">
          <cell r="C808" t="str">
            <v>皇帝豆排骨湯</v>
          </cell>
          <cell r="D808">
            <v>3</v>
          </cell>
          <cell r="E808" t="str">
            <v>玉米穗</v>
          </cell>
          <cell r="F808">
            <v>30.5</v>
          </cell>
          <cell r="G808" t="str">
            <v>排骨</v>
          </cell>
          <cell r="H808">
            <v>7</v>
          </cell>
          <cell r="I808" t="str">
            <v>皇帝豆(剝好)</v>
          </cell>
          <cell r="J808">
            <v>6</v>
          </cell>
        </row>
        <row r="809">
          <cell r="C809" t="str">
            <v>枸杞青木瓜湯</v>
          </cell>
          <cell r="D809">
            <v>3</v>
          </cell>
          <cell r="E809" t="str">
            <v>青木瓜片丁</v>
          </cell>
          <cell r="F809">
            <v>25</v>
          </cell>
          <cell r="G809" t="str">
            <v>大骨</v>
          </cell>
          <cell r="H809">
            <v>3</v>
          </cell>
          <cell r="I809" t="str">
            <v>枸杞</v>
          </cell>
          <cell r="J809">
            <v>0.2</v>
          </cell>
        </row>
        <row r="810">
          <cell r="C810" t="str">
            <v>青木瓜肉絲湯</v>
          </cell>
          <cell r="D810">
            <v>3</v>
          </cell>
          <cell r="E810" t="str">
            <v>青木瓜片丁</v>
          </cell>
          <cell r="F810">
            <v>25</v>
          </cell>
          <cell r="G810" t="str">
            <v>肉絲</v>
          </cell>
          <cell r="H810">
            <v>7</v>
          </cell>
          <cell r="I810" t="str">
            <v>枸杞</v>
          </cell>
          <cell r="J810">
            <v>0.2</v>
          </cell>
        </row>
        <row r="811">
          <cell r="C811" t="str">
            <v>青木瓜龍骨湯</v>
          </cell>
          <cell r="D811">
            <v>3</v>
          </cell>
          <cell r="E811" t="str">
            <v>青木瓜片丁</v>
          </cell>
          <cell r="F811">
            <v>25</v>
          </cell>
          <cell r="G811" t="str">
            <v>龍骨</v>
          </cell>
          <cell r="H811">
            <v>5</v>
          </cell>
          <cell r="I811" t="str">
            <v>枸杞</v>
          </cell>
          <cell r="J811">
            <v>0.4</v>
          </cell>
        </row>
        <row r="812">
          <cell r="C812" t="str">
            <v>金菇青瓜湯</v>
          </cell>
          <cell r="D812">
            <v>2</v>
          </cell>
          <cell r="E812" t="str">
            <v>青木瓜片丁</v>
          </cell>
          <cell r="F812">
            <v>25</v>
          </cell>
          <cell r="G812" t="str">
            <v>金針菇</v>
          </cell>
          <cell r="H812">
            <v>7</v>
          </cell>
        </row>
        <row r="813">
          <cell r="C813" t="str">
            <v>青木瓜大骨湯</v>
          </cell>
          <cell r="D813">
            <v>3</v>
          </cell>
          <cell r="E813" t="str">
            <v>青木瓜片丁</v>
          </cell>
          <cell r="F813">
            <v>25</v>
          </cell>
          <cell r="G813" t="str">
            <v>大骨</v>
          </cell>
          <cell r="H813">
            <v>5</v>
          </cell>
          <cell r="I813" t="str">
            <v>枸杞</v>
          </cell>
          <cell r="J813">
            <v>0.3</v>
          </cell>
        </row>
        <row r="814">
          <cell r="C814" t="str">
            <v>菜心龍骨湯</v>
          </cell>
          <cell r="D814">
            <v>3</v>
          </cell>
          <cell r="E814" t="str">
            <v>大菜心</v>
          </cell>
          <cell r="F814">
            <v>45</v>
          </cell>
          <cell r="G814" t="str">
            <v>大骨</v>
          </cell>
          <cell r="H814">
            <v>5</v>
          </cell>
          <cell r="I814" t="str">
            <v>青豆仁</v>
          </cell>
          <cell r="J814">
            <v>0.5</v>
          </cell>
        </row>
        <row r="815">
          <cell r="C815" t="str">
            <v>黃瓜大骨湯</v>
          </cell>
          <cell r="D815">
            <v>2</v>
          </cell>
          <cell r="E815" t="str">
            <v>大黃瓜片</v>
          </cell>
          <cell r="F815">
            <v>32</v>
          </cell>
          <cell r="G815" t="str">
            <v>大骨</v>
          </cell>
          <cell r="H815">
            <v>5</v>
          </cell>
        </row>
        <row r="816">
          <cell r="C816" t="str">
            <v>黃瓜龍骨湯</v>
          </cell>
          <cell r="D816">
            <v>2</v>
          </cell>
          <cell r="E816" t="str">
            <v>大黃瓜片</v>
          </cell>
          <cell r="F816">
            <v>30</v>
          </cell>
          <cell r="G816" t="str">
            <v>龍骨</v>
          </cell>
          <cell r="H816">
            <v>5</v>
          </cell>
        </row>
        <row r="817">
          <cell r="C817" t="str">
            <v>黃瓜魚丸湯</v>
          </cell>
          <cell r="D817">
            <v>2</v>
          </cell>
          <cell r="E817" t="str">
            <v>大黃瓜片</v>
          </cell>
          <cell r="F817">
            <v>20</v>
          </cell>
          <cell r="G817" t="str">
            <v>CAS虱目魚丸</v>
          </cell>
          <cell r="H817">
            <v>8</v>
          </cell>
        </row>
        <row r="818">
          <cell r="C818" t="str">
            <v>黃瓜肉羹湯</v>
          </cell>
          <cell r="D818">
            <v>2</v>
          </cell>
          <cell r="E818" t="str">
            <v>大黃瓜片</v>
          </cell>
          <cell r="F818">
            <v>20</v>
          </cell>
          <cell r="G818" t="str">
            <v>CAS肉羹</v>
          </cell>
          <cell r="H818">
            <v>7</v>
          </cell>
        </row>
        <row r="819">
          <cell r="C819" t="str">
            <v>黃瓜豆包湯</v>
          </cell>
          <cell r="D819">
            <v>3</v>
          </cell>
          <cell r="E819" t="str">
            <v>大黃瓜片</v>
          </cell>
          <cell r="F819">
            <v>20</v>
          </cell>
          <cell r="G819" t="str">
            <v>非基改生豆包</v>
          </cell>
          <cell r="H819">
            <v>7</v>
          </cell>
          <cell r="I819" t="str">
            <v>香菇原件</v>
          </cell>
          <cell r="J819">
            <v>5</v>
          </cell>
        </row>
        <row r="820">
          <cell r="C820" t="str">
            <v>金菇蘿蔔湯</v>
          </cell>
          <cell r="D820">
            <v>3</v>
          </cell>
          <cell r="E820" t="str">
            <v>白蘿蔔片丁</v>
          </cell>
          <cell r="F820">
            <v>32</v>
          </cell>
          <cell r="G820" t="str">
            <v>金針菇</v>
          </cell>
          <cell r="H820">
            <v>5</v>
          </cell>
          <cell r="I820" t="str">
            <v>龍骨</v>
          </cell>
          <cell r="J820">
            <v>5</v>
          </cell>
        </row>
        <row r="821">
          <cell r="C821" t="str">
            <v>香菇蘿蔔湯</v>
          </cell>
          <cell r="D821">
            <v>4</v>
          </cell>
          <cell r="E821" t="str">
            <v>白蘿蔔片丁</v>
          </cell>
          <cell r="F821">
            <v>28</v>
          </cell>
          <cell r="G821" t="str">
            <v>香菇原件</v>
          </cell>
          <cell r="H821">
            <v>4</v>
          </cell>
          <cell r="I821" t="str">
            <v>芹菜珠</v>
          </cell>
          <cell r="J821">
            <v>2</v>
          </cell>
          <cell r="K821" t="str">
            <v>大骨</v>
          </cell>
          <cell r="L821">
            <v>5</v>
          </cell>
        </row>
        <row r="822">
          <cell r="C822" t="str">
            <v>柴魚蘿蔔湯</v>
          </cell>
          <cell r="D822">
            <v>3</v>
          </cell>
          <cell r="E822" t="str">
            <v>白蘿蔔片丁</v>
          </cell>
          <cell r="F822">
            <v>32</v>
          </cell>
          <cell r="G822" t="str">
            <v>大骨</v>
          </cell>
          <cell r="H822">
            <v>5</v>
          </cell>
          <cell r="I822" t="str">
            <v>柴魚片</v>
          </cell>
          <cell r="J822">
            <v>0.25</v>
          </cell>
        </row>
        <row r="823">
          <cell r="C823" t="str">
            <v>蘿蔔雞湯</v>
          </cell>
          <cell r="D823">
            <v>3</v>
          </cell>
          <cell r="E823" t="str">
            <v>白蘿蔔片丁</v>
          </cell>
          <cell r="F823">
            <v>27</v>
          </cell>
          <cell r="G823" t="str">
            <v>香菇原件</v>
          </cell>
          <cell r="H823">
            <v>5</v>
          </cell>
          <cell r="I823" t="str">
            <v>雞胸丁</v>
          </cell>
          <cell r="J823">
            <v>7</v>
          </cell>
        </row>
        <row r="824">
          <cell r="C824" t="str">
            <v>芹菜蘿蔔湯</v>
          </cell>
          <cell r="D824">
            <v>3</v>
          </cell>
          <cell r="E824" t="str">
            <v>白蘿蔔片丁</v>
          </cell>
          <cell r="F824">
            <v>30</v>
          </cell>
          <cell r="G824" t="str">
            <v>芹菜珠</v>
          </cell>
          <cell r="H824">
            <v>2</v>
          </cell>
          <cell r="I824" t="str">
            <v>非基改油片絲</v>
          </cell>
          <cell r="J824">
            <v>3</v>
          </cell>
        </row>
        <row r="825">
          <cell r="C825" t="str">
            <v>蘿蔔肉片湯</v>
          </cell>
          <cell r="D825">
            <v>3</v>
          </cell>
          <cell r="E825" t="str">
            <v>白蘿蔔片丁</v>
          </cell>
          <cell r="F825">
            <v>27</v>
          </cell>
          <cell r="G825" t="str">
            <v>肉片</v>
          </cell>
          <cell r="H825">
            <v>7</v>
          </cell>
          <cell r="I825" t="str">
            <v>芹菜珠</v>
          </cell>
          <cell r="J825">
            <v>3</v>
          </cell>
        </row>
        <row r="826">
          <cell r="C826" t="str">
            <v>五行蔬菜排骨湯</v>
          </cell>
          <cell r="D826">
            <v>7</v>
          </cell>
          <cell r="E826" t="str">
            <v>排骨</v>
          </cell>
          <cell r="F826">
            <v>7</v>
          </cell>
          <cell r="G826" t="str">
            <v>白卜</v>
          </cell>
          <cell r="H826">
            <v>30</v>
          </cell>
          <cell r="I826" t="str">
            <v>白卜葉</v>
          </cell>
          <cell r="J826">
            <v>4</v>
          </cell>
          <cell r="K826" t="str">
            <v>紅卜</v>
          </cell>
          <cell r="L826">
            <v>7</v>
          </cell>
          <cell r="M826" t="str">
            <v>濕香菇</v>
          </cell>
          <cell r="N826">
            <v>2</v>
          </cell>
          <cell r="O826" t="str">
            <v>牛蒡</v>
          </cell>
          <cell r="P826">
            <v>4</v>
          </cell>
          <cell r="Q826" t="str">
            <v>薑片</v>
          </cell>
          <cell r="R826">
            <v>0.5</v>
          </cell>
        </row>
        <row r="827">
          <cell r="C827" t="str">
            <v>芹香貢丸湯</v>
          </cell>
          <cell r="D827">
            <v>2</v>
          </cell>
          <cell r="E827" t="str">
            <v>小貢丸</v>
          </cell>
          <cell r="F827">
            <v>30</v>
          </cell>
          <cell r="G827" t="str">
            <v>台芹</v>
          </cell>
          <cell r="H827">
            <v>3</v>
          </cell>
        </row>
        <row r="828">
          <cell r="C828" t="str">
            <v>蘿蔔魚丸湯</v>
          </cell>
          <cell r="D828">
            <v>3</v>
          </cell>
          <cell r="E828" t="str">
            <v>白蘿蔔片丁</v>
          </cell>
          <cell r="F828">
            <v>25</v>
          </cell>
          <cell r="G828" t="str">
            <v>CAS虱目魚丸</v>
          </cell>
          <cell r="H828">
            <v>10</v>
          </cell>
          <cell r="I828" t="str">
            <v>芹菜珠</v>
          </cell>
          <cell r="J828">
            <v>0.8</v>
          </cell>
        </row>
        <row r="829">
          <cell r="C829" t="str">
            <v>芹香丸片湯</v>
          </cell>
          <cell r="D829">
            <v>3</v>
          </cell>
          <cell r="E829" t="str">
            <v>白蘿蔔片丁</v>
          </cell>
          <cell r="F829">
            <v>25</v>
          </cell>
          <cell r="G829" t="str">
            <v>CAS虱目魚丸</v>
          </cell>
          <cell r="H829">
            <v>10</v>
          </cell>
          <cell r="I829" t="str">
            <v>芹菜珠</v>
          </cell>
          <cell r="J829">
            <v>0.8</v>
          </cell>
        </row>
        <row r="830">
          <cell r="C830" t="str">
            <v>芹香花枝丸湯</v>
          </cell>
          <cell r="D830">
            <v>3</v>
          </cell>
          <cell r="E830" t="str">
            <v>大白菜原件</v>
          </cell>
          <cell r="F830">
            <v>25</v>
          </cell>
          <cell r="G830" t="str">
            <v>花枝丸(大)</v>
          </cell>
          <cell r="H830">
            <v>10</v>
          </cell>
          <cell r="I830" t="str">
            <v>芹菜珠</v>
          </cell>
          <cell r="J830">
            <v>0.8</v>
          </cell>
        </row>
        <row r="831">
          <cell r="C831" t="str">
            <v>蔬菜貢丸湯</v>
          </cell>
          <cell r="D831">
            <v>3</v>
          </cell>
          <cell r="E831" t="str">
            <v>大白菜</v>
          </cell>
          <cell r="F831">
            <v>25</v>
          </cell>
          <cell r="G831" t="str">
            <v>小貢丸</v>
          </cell>
          <cell r="H831">
            <v>10</v>
          </cell>
          <cell r="I831" t="str">
            <v>香菜</v>
          </cell>
          <cell r="J831">
            <v>0.8</v>
          </cell>
        </row>
        <row r="832">
          <cell r="C832" t="str">
            <v>蘿蔔貢丸湯(2)</v>
          </cell>
          <cell r="D832">
            <v>3</v>
          </cell>
          <cell r="E832" t="str">
            <v>白卜</v>
          </cell>
          <cell r="F832">
            <v>35</v>
          </cell>
          <cell r="G832" t="str">
            <v>小貢丸</v>
          </cell>
          <cell r="H832">
            <v>10</v>
          </cell>
          <cell r="I832" t="str">
            <v>香菜</v>
          </cell>
          <cell r="J832">
            <v>0.8</v>
          </cell>
        </row>
        <row r="833">
          <cell r="C833" t="str">
            <v>關東煮湯</v>
          </cell>
          <cell r="D833">
            <v>4</v>
          </cell>
          <cell r="E833" t="str">
            <v>白蘿蔔中丁</v>
          </cell>
          <cell r="F833">
            <v>18</v>
          </cell>
          <cell r="G833" t="str">
            <v>非基改小四角油丁</v>
          </cell>
          <cell r="H833">
            <v>10</v>
          </cell>
          <cell r="I833" t="str">
            <v>一公分玉米段</v>
          </cell>
          <cell r="J833">
            <v>15</v>
          </cell>
          <cell r="K833" t="str">
            <v>香菜</v>
          </cell>
          <cell r="L833">
            <v>0.8</v>
          </cell>
        </row>
        <row r="834">
          <cell r="C834" t="str">
            <v>關東煮湯(2)</v>
          </cell>
          <cell r="D834">
            <v>5</v>
          </cell>
          <cell r="E834" t="str">
            <v>白蘿蔔中丁</v>
          </cell>
          <cell r="F834">
            <v>30</v>
          </cell>
          <cell r="G834" t="str">
            <v>玉米穗</v>
          </cell>
          <cell r="H834">
            <v>10</v>
          </cell>
          <cell r="I834" t="str">
            <v>小棒天</v>
          </cell>
          <cell r="J834">
            <v>6</v>
          </cell>
          <cell r="K834" t="str">
            <v>米血</v>
          </cell>
          <cell r="L834">
            <v>6</v>
          </cell>
          <cell r="M834" t="str">
            <v>香菜</v>
          </cell>
          <cell r="N834">
            <v>0.8</v>
          </cell>
        </row>
        <row r="835">
          <cell r="C835" t="str">
            <v>關東煮湯(3)</v>
          </cell>
          <cell r="D835">
            <v>5</v>
          </cell>
          <cell r="E835" t="str">
            <v>白蘿蔔中丁</v>
          </cell>
          <cell r="F835">
            <v>20</v>
          </cell>
          <cell r="G835" t="str">
            <v>玉米段一公分</v>
          </cell>
          <cell r="H835">
            <v>10</v>
          </cell>
          <cell r="I835" t="str">
            <v>乾海結</v>
          </cell>
          <cell r="J835">
            <v>3</v>
          </cell>
          <cell r="K835" t="str">
            <v>香菜</v>
          </cell>
          <cell r="L835">
            <v>0.8</v>
          </cell>
          <cell r="M835" t="str">
            <v>柴魚片</v>
          </cell>
          <cell r="N835">
            <v>0.2</v>
          </cell>
        </row>
        <row r="836">
          <cell r="C836" t="str">
            <v>關東煮湯(4)</v>
          </cell>
          <cell r="D836">
            <v>5</v>
          </cell>
          <cell r="E836" t="str">
            <v>白蘿蔔中丁</v>
          </cell>
          <cell r="F836">
            <v>20</v>
          </cell>
          <cell r="G836" t="str">
            <v>一公分玉米段</v>
          </cell>
          <cell r="H836">
            <v>10</v>
          </cell>
          <cell r="I836" t="str">
            <v>非基改小四角油丁</v>
          </cell>
          <cell r="J836">
            <v>10</v>
          </cell>
          <cell r="K836" t="str">
            <v>香菜</v>
          </cell>
          <cell r="L836">
            <v>0.5</v>
          </cell>
          <cell r="M836" t="str">
            <v>柴魚片</v>
          </cell>
          <cell r="N836">
            <v>0.3</v>
          </cell>
        </row>
        <row r="837">
          <cell r="C837" t="str">
            <v>冬瓜龍骨湯</v>
          </cell>
          <cell r="D837">
            <v>4</v>
          </cell>
          <cell r="E837" t="str">
            <v>冬瓜中丁</v>
          </cell>
          <cell r="F837">
            <v>27</v>
          </cell>
          <cell r="G837" t="str">
            <v>龍骨</v>
          </cell>
          <cell r="H837">
            <v>3</v>
          </cell>
          <cell r="I837" t="str">
            <v>薑絲</v>
          </cell>
          <cell r="J837">
            <v>0.5</v>
          </cell>
          <cell r="K837" t="str">
            <v>枸杞</v>
          </cell>
          <cell r="L837">
            <v>0.25</v>
          </cell>
        </row>
        <row r="838">
          <cell r="C838" t="str">
            <v>豆皮冬瓜雞湯</v>
          </cell>
          <cell r="D838">
            <v>4</v>
          </cell>
          <cell r="E838" t="str">
            <v>冬瓜中丁</v>
          </cell>
          <cell r="F838">
            <v>30</v>
          </cell>
          <cell r="G838" t="str">
            <v>非基改豆捲</v>
          </cell>
          <cell r="H838">
            <v>3</v>
          </cell>
          <cell r="I838" t="str">
            <v>薑絲</v>
          </cell>
          <cell r="J838">
            <v>0.3</v>
          </cell>
          <cell r="K838" t="str">
            <v>枸杞</v>
          </cell>
          <cell r="L838">
            <v>0.25</v>
          </cell>
        </row>
        <row r="839">
          <cell r="C839" t="str">
            <v>冬瓜薏仁湯</v>
          </cell>
          <cell r="D839">
            <v>4</v>
          </cell>
          <cell r="E839" t="str">
            <v>冬瓜</v>
          </cell>
          <cell r="F839">
            <v>30</v>
          </cell>
          <cell r="G839" t="str">
            <v>小薏仁</v>
          </cell>
          <cell r="H839">
            <v>5</v>
          </cell>
          <cell r="I839" t="str">
            <v>大骨</v>
          </cell>
          <cell r="J839">
            <v>3</v>
          </cell>
          <cell r="K839" t="str">
            <v>薑絲</v>
          </cell>
          <cell r="L839">
            <v>0.5</v>
          </cell>
        </row>
        <row r="840">
          <cell r="C840" t="str">
            <v>冬瓜肉絲湯</v>
          </cell>
          <cell r="D840">
            <v>4</v>
          </cell>
          <cell r="E840" t="str">
            <v>冬瓜中丁</v>
          </cell>
          <cell r="F840">
            <v>44</v>
          </cell>
          <cell r="G840" t="str">
            <v>肉絲</v>
          </cell>
          <cell r="H840">
            <v>7</v>
          </cell>
          <cell r="I840" t="str">
            <v>薑絲</v>
          </cell>
          <cell r="J840">
            <v>0.3</v>
          </cell>
          <cell r="K840" t="str">
            <v>枸杞</v>
          </cell>
          <cell r="L840">
            <v>0.2</v>
          </cell>
        </row>
        <row r="841">
          <cell r="C841" t="str">
            <v>蒜香花椰菜湯</v>
          </cell>
          <cell r="D841">
            <v>4</v>
          </cell>
          <cell r="E841" t="str">
            <v>白花椰(切)</v>
          </cell>
          <cell r="F841">
            <v>30</v>
          </cell>
          <cell r="G841" t="str">
            <v>大骨</v>
          </cell>
          <cell r="H841">
            <v>3</v>
          </cell>
          <cell r="I841" t="str">
            <v>蒜頭粒</v>
          </cell>
          <cell r="J841">
            <v>1</v>
          </cell>
        </row>
        <row r="842">
          <cell r="C842" t="str">
            <v>福菜桂竹筍湯</v>
          </cell>
          <cell r="D842">
            <v>4</v>
          </cell>
          <cell r="E842" t="str">
            <v>桂竹筍</v>
          </cell>
          <cell r="F842">
            <v>25</v>
          </cell>
          <cell r="G842" t="str">
            <v>福菜</v>
          </cell>
          <cell r="H842">
            <v>5</v>
          </cell>
          <cell r="I842" t="str">
            <v>香菇原件</v>
          </cell>
          <cell r="J842">
            <v>3</v>
          </cell>
          <cell r="K842" t="str">
            <v>薑片</v>
          </cell>
        </row>
        <row r="843">
          <cell r="C843" t="str">
            <v>竹筍大骨湯</v>
          </cell>
          <cell r="D843">
            <v>2</v>
          </cell>
          <cell r="E843" t="str">
            <v>竹筍片</v>
          </cell>
          <cell r="F843">
            <v>25</v>
          </cell>
          <cell r="G843" t="str">
            <v>大骨</v>
          </cell>
          <cell r="H843">
            <v>5</v>
          </cell>
        </row>
        <row r="844">
          <cell r="C844" t="str">
            <v>筍片龍骨湯</v>
          </cell>
          <cell r="D844">
            <v>2</v>
          </cell>
          <cell r="E844" t="str">
            <v>竹筍片</v>
          </cell>
          <cell r="F844">
            <v>28</v>
          </cell>
          <cell r="G844" t="str">
            <v>龍骨</v>
          </cell>
          <cell r="H844">
            <v>3</v>
          </cell>
        </row>
        <row r="845">
          <cell r="C845" t="str">
            <v>金菇筍片湯</v>
          </cell>
          <cell r="D845">
            <v>2</v>
          </cell>
          <cell r="E845" t="str">
            <v>竹筍片</v>
          </cell>
          <cell r="F845">
            <v>28</v>
          </cell>
          <cell r="G845" t="str">
            <v>金針菇</v>
          </cell>
          <cell r="H845">
            <v>5</v>
          </cell>
        </row>
        <row r="846">
          <cell r="C846" t="str">
            <v>筍片雞湯</v>
          </cell>
          <cell r="D846">
            <v>2</v>
          </cell>
          <cell r="E846" t="str">
            <v>竹筍片</v>
          </cell>
          <cell r="F846">
            <v>28</v>
          </cell>
          <cell r="G846" t="str">
            <v>雞胸丁</v>
          </cell>
          <cell r="H846">
            <v>7</v>
          </cell>
        </row>
        <row r="847">
          <cell r="C847" t="str">
            <v>芥菜雞湯</v>
          </cell>
          <cell r="D847">
            <v>3</v>
          </cell>
          <cell r="E847" t="str">
            <v>芥菜(切)</v>
          </cell>
          <cell r="F847">
            <v>20</v>
          </cell>
          <cell r="G847" t="str">
            <v>雞胸丁</v>
          </cell>
          <cell r="H847">
            <v>7</v>
          </cell>
          <cell r="I847" t="str">
            <v>薑絲</v>
          </cell>
          <cell r="J847">
            <v>0.5</v>
          </cell>
        </row>
        <row r="848">
          <cell r="C848" t="str">
            <v>芥菜龍骨湯</v>
          </cell>
          <cell r="D848">
            <v>3</v>
          </cell>
          <cell r="E848" t="str">
            <v>芥菜(切)</v>
          </cell>
          <cell r="F848">
            <v>20</v>
          </cell>
          <cell r="G848" t="str">
            <v>龍骨</v>
          </cell>
          <cell r="H848">
            <v>3</v>
          </cell>
          <cell r="I848" t="str">
            <v>薑絲</v>
          </cell>
          <cell r="J848">
            <v>0.5</v>
          </cell>
        </row>
        <row r="849">
          <cell r="C849" t="str">
            <v>芥菜肉片湯</v>
          </cell>
          <cell r="E849" t="str">
            <v>芥菜(切)</v>
          </cell>
          <cell r="F849">
            <v>20</v>
          </cell>
          <cell r="G849" t="str">
            <v>肉片</v>
          </cell>
          <cell r="H849">
            <v>7</v>
          </cell>
          <cell r="I849" t="str">
            <v>薑絲</v>
          </cell>
          <cell r="J849">
            <v>0.5</v>
          </cell>
        </row>
        <row r="850">
          <cell r="C850" t="str">
            <v>番茄黃芽湯</v>
          </cell>
          <cell r="D850">
            <v>2</v>
          </cell>
          <cell r="E850" t="str">
            <v>黃豆芽</v>
          </cell>
          <cell r="F850">
            <v>20</v>
          </cell>
          <cell r="G850" t="str">
            <v>番茄原件</v>
          </cell>
          <cell r="H850">
            <v>15</v>
          </cell>
        </row>
        <row r="851">
          <cell r="C851" t="str">
            <v>黃芽大骨湯</v>
          </cell>
          <cell r="D851">
            <v>3</v>
          </cell>
          <cell r="E851" t="str">
            <v>黃豆芽</v>
          </cell>
          <cell r="F851">
            <v>30</v>
          </cell>
          <cell r="G851" t="str">
            <v>金針菇</v>
          </cell>
          <cell r="H851">
            <v>5</v>
          </cell>
          <cell r="I851" t="str">
            <v>大骨</v>
          </cell>
          <cell r="J851">
            <v>5</v>
          </cell>
        </row>
        <row r="852">
          <cell r="C852" t="str">
            <v>番茄白菜湯</v>
          </cell>
          <cell r="D852">
            <v>5</v>
          </cell>
          <cell r="E852" t="str">
            <v>番茄原件</v>
          </cell>
          <cell r="F852">
            <v>25</v>
          </cell>
          <cell r="G852" t="str">
            <v>大白菜原件</v>
          </cell>
          <cell r="H852">
            <v>10</v>
          </cell>
          <cell r="I852" t="str">
            <v>金針菇</v>
          </cell>
          <cell r="J852">
            <v>5</v>
          </cell>
          <cell r="K852" t="str">
            <v>番茄醬</v>
          </cell>
          <cell r="L852">
            <v>5</v>
          </cell>
          <cell r="M852" t="str">
            <v>大骨</v>
          </cell>
          <cell r="N852">
            <v>3</v>
          </cell>
        </row>
        <row r="853">
          <cell r="C853" t="str">
            <v>扁蒲蛋花湯</v>
          </cell>
          <cell r="D853">
            <v>2</v>
          </cell>
          <cell r="E853" t="str">
            <v>扁蒲</v>
          </cell>
          <cell r="F853">
            <v>30</v>
          </cell>
          <cell r="G853" t="str">
            <v>CAS殼蛋</v>
          </cell>
          <cell r="H853">
            <v>3</v>
          </cell>
        </row>
        <row r="854">
          <cell r="C854" t="str">
            <v>黃芽肉絲湯</v>
          </cell>
          <cell r="D854">
            <v>3</v>
          </cell>
          <cell r="E854" t="str">
            <v>黃豆芽</v>
          </cell>
          <cell r="F854">
            <v>20</v>
          </cell>
          <cell r="G854" t="str">
            <v>金針菇</v>
          </cell>
          <cell r="H854">
            <v>3</v>
          </cell>
          <cell r="I854" t="str">
            <v>肉絲</v>
          </cell>
          <cell r="J854">
            <v>7</v>
          </cell>
        </row>
        <row r="855">
          <cell r="C855" t="str">
            <v>金菇大骨湯</v>
          </cell>
          <cell r="D855">
            <v>3</v>
          </cell>
          <cell r="E855" t="str">
            <v>黃豆芽</v>
          </cell>
          <cell r="F855">
            <v>29</v>
          </cell>
          <cell r="G855" t="str">
            <v>金針菇</v>
          </cell>
          <cell r="H855">
            <v>3</v>
          </cell>
          <cell r="I855" t="str">
            <v>大骨</v>
          </cell>
          <cell r="J855">
            <v>5</v>
          </cell>
        </row>
        <row r="856">
          <cell r="C856" t="str">
            <v>金菇龍骨湯</v>
          </cell>
          <cell r="D856">
            <v>3</v>
          </cell>
          <cell r="E856" t="str">
            <v>黃豆芽</v>
          </cell>
          <cell r="F856">
            <v>23</v>
          </cell>
          <cell r="G856" t="str">
            <v>金針菇</v>
          </cell>
          <cell r="H856">
            <v>5</v>
          </cell>
          <cell r="I856" t="str">
            <v>龍骨</v>
          </cell>
          <cell r="J856">
            <v>5</v>
          </cell>
        </row>
        <row r="857">
          <cell r="C857" t="str">
            <v>金針排骨湯</v>
          </cell>
          <cell r="D857">
            <v>4</v>
          </cell>
          <cell r="E857" t="str">
            <v>金針花</v>
          </cell>
          <cell r="F857">
            <v>3</v>
          </cell>
          <cell r="G857" t="str">
            <v>金針菇</v>
          </cell>
          <cell r="H857">
            <v>7</v>
          </cell>
          <cell r="I857" t="str">
            <v>龍骨</v>
          </cell>
          <cell r="J857">
            <v>5</v>
          </cell>
          <cell r="K857" t="str">
            <v>薑絲</v>
          </cell>
          <cell r="L857">
            <v>0.5</v>
          </cell>
        </row>
        <row r="858">
          <cell r="C858" t="str">
            <v>金針竹筍湯</v>
          </cell>
          <cell r="D858">
            <v>3</v>
          </cell>
          <cell r="E858" t="str">
            <v>金針花</v>
          </cell>
          <cell r="F858">
            <v>3</v>
          </cell>
          <cell r="G858" t="str">
            <v>竹筍絲</v>
          </cell>
          <cell r="H858">
            <v>10</v>
          </cell>
          <cell r="I858" t="str">
            <v>龍骨</v>
          </cell>
          <cell r="J858">
            <v>5</v>
          </cell>
        </row>
        <row r="859">
          <cell r="C859" t="str">
            <v>冬瓜湯</v>
          </cell>
          <cell r="D859">
            <v>4</v>
          </cell>
          <cell r="E859" t="str">
            <v>冬瓜中丁</v>
          </cell>
          <cell r="F859">
            <v>20</v>
          </cell>
          <cell r="G859" t="str">
            <v>非基改豆捲</v>
          </cell>
          <cell r="H859">
            <v>0.25</v>
          </cell>
          <cell r="I859" t="str">
            <v>薑片</v>
          </cell>
          <cell r="J859">
            <v>0.3</v>
          </cell>
        </row>
        <row r="860">
          <cell r="C860" t="str">
            <v>香菇肉絲湯</v>
          </cell>
          <cell r="D860">
            <v>3</v>
          </cell>
          <cell r="E860" t="str">
            <v>黃豆芽</v>
          </cell>
          <cell r="F860">
            <v>20</v>
          </cell>
          <cell r="G860" t="str">
            <v>香菇原件</v>
          </cell>
          <cell r="H860">
            <v>8</v>
          </cell>
          <cell r="I860" t="str">
            <v>肉絲</v>
          </cell>
          <cell r="J860">
            <v>7</v>
          </cell>
        </row>
        <row r="861">
          <cell r="C861" t="str">
            <v>三絲湯</v>
          </cell>
          <cell r="D861">
            <v>4</v>
          </cell>
          <cell r="E861" t="str">
            <v>黃豆芽</v>
          </cell>
          <cell r="F861">
            <v>15</v>
          </cell>
          <cell r="G861" t="str">
            <v>竹筍絲</v>
          </cell>
          <cell r="H861">
            <v>15</v>
          </cell>
          <cell r="I861" t="str">
            <v>紅蘿蔔絲</v>
          </cell>
          <cell r="J861">
            <v>3</v>
          </cell>
        </row>
        <row r="862">
          <cell r="C862" t="str">
            <v>三絲湯(2)</v>
          </cell>
          <cell r="D862">
            <v>4</v>
          </cell>
          <cell r="E862" t="str">
            <v>金針菇</v>
          </cell>
          <cell r="F862">
            <v>12</v>
          </cell>
          <cell r="G862" t="str">
            <v>紅蘿蔔絲</v>
          </cell>
          <cell r="H862">
            <v>10</v>
          </cell>
          <cell r="I862" t="str">
            <v>肉絲</v>
          </cell>
          <cell r="J862">
            <v>8</v>
          </cell>
        </row>
        <row r="863">
          <cell r="C863" t="str">
            <v>酸菜豬血湯</v>
          </cell>
          <cell r="D863">
            <v>4</v>
          </cell>
          <cell r="E863" t="str">
            <v>豬血</v>
          </cell>
          <cell r="F863">
            <v>25</v>
          </cell>
          <cell r="G863" t="str">
            <v>酸菜</v>
          </cell>
          <cell r="H863">
            <v>10.199999999999999</v>
          </cell>
          <cell r="I863" t="str">
            <v>韭菜</v>
          </cell>
          <cell r="J863">
            <v>4</v>
          </cell>
          <cell r="K863" t="str">
            <v>油蔥酥</v>
          </cell>
          <cell r="L863">
            <v>0.8</v>
          </cell>
        </row>
        <row r="864">
          <cell r="C864" t="str">
            <v>沙茶豬血湯</v>
          </cell>
          <cell r="D864">
            <v>3</v>
          </cell>
          <cell r="E864" t="str">
            <v>豬血</v>
          </cell>
          <cell r="F864">
            <v>25</v>
          </cell>
          <cell r="G864" t="str">
            <v>韭菜段</v>
          </cell>
          <cell r="H864">
            <v>3</v>
          </cell>
          <cell r="I864" t="str">
            <v>沙茶粉</v>
          </cell>
          <cell r="J864">
            <v>1.5</v>
          </cell>
        </row>
        <row r="865">
          <cell r="C865" t="str">
            <v>高麗菜冬粉湯</v>
          </cell>
          <cell r="D865">
            <v>3</v>
          </cell>
          <cell r="E865" t="str">
            <v>冬粉</v>
          </cell>
          <cell r="F865">
            <v>3</v>
          </cell>
          <cell r="G865" t="str">
            <v>肉絲</v>
          </cell>
          <cell r="H865">
            <v>7</v>
          </cell>
          <cell r="I865" t="str">
            <v>高麗菜段</v>
          </cell>
          <cell r="J865">
            <v>15</v>
          </cell>
        </row>
        <row r="866">
          <cell r="C866" t="str">
            <v>高麗菜雞湯</v>
          </cell>
          <cell r="D866">
            <v>4</v>
          </cell>
          <cell r="E866" t="str">
            <v>高麗菜段</v>
          </cell>
          <cell r="F866">
            <v>25</v>
          </cell>
          <cell r="G866" t="str">
            <v>鴻喜菇</v>
          </cell>
          <cell r="H866">
            <v>5</v>
          </cell>
          <cell r="I866" t="str">
            <v>雞胸丁</v>
          </cell>
          <cell r="J866">
            <v>7</v>
          </cell>
          <cell r="K866" t="str">
            <v>薑片</v>
          </cell>
          <cell r="L866">
            <v>0.3</v>
          </cell>
        </row>
        <row r="867">
          <cell r="C867" t="str">
            <v>番茄黃芽雞湯</v>
          </cell>
          <cell r="D867">
            <v>3</v>
          </cell>
          <cell r="E867" t="str">
            <v>黃豆芽</v>
          </cell>
          <cell r="F867">
            <v>10</v>
          </cell>
          <cell r="G867" t="str">
            <v>番茄原件</v>
          </cell>
          <cell r="H867">
            <v>25</v>
          </cell>
          <cell r="I867" t="str">
            <v>雞胸丁</v>
          </cell>
          <cell r="J867">
            <v>7</v>
          </cell>
        </row>
        <row r="868">
          <cell r="C868" t="str">
            <v>冬菜冬粉湯</v>
          </cell>
          <cell r="D868">
            <v>3</v>
          </cell>
          <cell r="E868" t="str">
            <v>冬粉</v>
          </cell>
          <cell r="F868">
            <v>3</v>
          </cell>
          <cell r="G868" t="str">
            <v>冬菜</v>
          </cell>
          <cell r="H868">
            <v>0.6</v>
          </cell>
          <cell r="I868" t="str">
            <v>肉絲</v>
          </cell>
          <cell r="J868">
            <v>7</v>
          </cell>
        </row>
        <row r="869">
          <cell r="C869" t="str">
            <v>南瓜肉絲湯</v>
          </cell>
          <cell r="D869">
            <v>3</v>
          </cell>
          <cell r="E869" t="str">
            <v>南瓜原件</v>
          </cell>
          <cell r="F869">
            <v>25</v>
          </cell>
          <cell r="G869" t="str">
            <v>肉絲</v>
          </cell>
          <cell r="H869">
            <v>7</v>
          </cell>
          <cell r="I869" t="str">
            <v>薑絲</v>
          </cell>
          <cell r="J869">
            <v>0.3</v>
          </cell>
        </row>
        <row r="870">
          <cell r="C870" t="str">
            <v>枸杞南瓜湯</v>
          </cell>
          <cell r="D870">
            <v>3</v>
          </cell>
          <cell r="E870" t="str">
            <v>南瓜原件</v>
          </cell>
          <cell r="F870">
            <v>32</v>
          </cell>
          <cell r="G870" t="str">
            <v>枸杞</v>
          </cell>
          <cell r="H870">
            <v>0.25</v>
          </cell>
          <cell r="I870" t="str">
            <v>薑絲</v>
          </cell>
          <cell r="J870">
            <v>0.5</v>
          </cell>
        </row>
        <row r="871">
          <cell r="C871" t="str">
            <v>榨菜肉絲湯</v>
          </cell>
          <cell r="D871">
            <v>3</v>
          </cell>
          <cell r="E871" t="str">
            <v>榨菜</v>
          </cell>
          <cell r="F871">
            <v>5</v>
          </cell>
          <cell r="G871" t="str">
            <v>黃豆芽</v>
          </cell>
          <cell r="H871">
            <v>12</v>
          </cell>
          <cell r="I871" t="str">
            <v>肉絲</v>
          </cell>
          <cell r="J871">
            <v>7</v>
          </cell>
        </row>
        <row r="872">
          <cell r="C872" t="str">
            <v>榨菜冬粉湯</v>
          </cell>
          <cell r="D872">
            <v>3</v>
          </cell>
          <cell r="E872" t="str">
            <v>榨菜</v>
          </cell>
          <cell r="F872">
            <v>5</v>
          </cell>
          <cell r="G872" t="str">
            <v>冬粉</v>
          </cell>
          <cell r="H872">
            <v>3</v>
          </cell>
          <cell r="I872" t="str">
            <v>肉絲</v>
          </cell>
          <cell r="J872">
            <v>7</v>
          </cell>
        </row>
        <row r="873">
          <cell r="C873" t="str">
            <v>福菜筍片雞湯</v>
          </cell>
          <cell r="D873">
            <v>3</v>
          </cell>
          <cell r="E873" t="str">
            <v>竹筍片</v>
          </cell>
          <cell r="F873">
            <v>15</v>
          </cell>
          <cell r="G873" t="str">
            <v>福菜</v>
          </cell>
          <cell r="H873">
            <v>8</v>
          </cell>
          <cell r="I873" t="str">
            <v>雞胸丁</v>
          </cell>
          <cell r="J873">
            <v>7</v>
          </cell>
        </row>
        <row r="874">
          <cell r="C874" t="str">
            <v>筍片福菜肉片湯</v>
          </cell>
          <cell r="D874">
            <v>4</v>
          </cell>
          <cell r="E874" t="str">
            <v>脆筍片</v>
          </cell>
          <cell r="F874">
            <v>15</v>
          </cell>
          <cell r="G874" t="str">
            <v>福菜</v>
          </cell>
          <cell r="H874">
            <v>8</v>
          </cell>
          <cell r="I874" t="str">
            <v>肉片</v>
          </cell>
          <cell r="J874">
            <v>7</v>
          </cell>
          <cell r="K874" t="str">
            <v>薑片</v>
          </cell>
          <cell r="L874">
            <v>0.5</v>
          </cell>
        </row>
        <row r="875">
          <cell r="C875" t="str">
            <v>福菜肉絲湯</v>
          </cell>
          <cell r="D875">
            <v>3</v>
          </cell>
          <cell r="E875" t="str">
            <v>鮮筍絲(細)</v>
          </cell>
          <cell r="F875">
            <v>15</v>
          </cell>
          <cell r="G875" t="str">
            <v>福菜</v>
          </cell>
          <cell r="H875">
            <v>8</v>
          </cell>
          <cell r="I875" t="str">
            <v>肉絲</v>
          </cell>
          <cell r="J875">
            <v>7</v>
          </cell>
        </row>
        <row r="876">
          <cell r="C876" t="str">
            <v>藥膳湯</v>
          </cell>
          <cell r="D876">
            <v>4</v>
          </cell>
          <cell r="E876" t="str">
            <v>高麗菜段</v>
          </cell>
          <cell r="F876">
            <v>18</v>
          </cell>
          <cell r="G876" t="str">
            <v>香菇原件</v>
          </cell>
          <cell r="H876">
            <v>6</v>
          </cell>
          <cell r="I876" t="str">
            <v>小麥豆卷</v>
          </cell>
          <cell r="J876">
            <v>6</v>
          </cell>
          <cell r="K876" t="str">
            <v>藥膳包</v>
          </cell>
          <cell r="L876">
            <v>5.0000000000000001E-4</v>
          </cell>
        </row>
        <row r="877">
          <cell r="C877" t="str">
            <v>藥膳排骨湯(2)</v>
          </cell>
          <cell r="D877">
            <v>5</v>
          </cell>
          <cell r="E877" t="str">
            <v>洋芋原件</v>
          </cell>
          <cell r="F877">
            <v>20</v>
          </cell>
          <cell r="G877" t="str">
            <v>香菇原件</v>
          </cell>
          <cell r="H877">
            <v>7</v>
          </cell>
          <cell r="I877" t="str">
            <v>排骨</v>
          </cell>
          <cell r="J877">
            <v>7</v>
          </cell>
          <cell r="K877" t="str">
            <v>當歸</v>
          </cell>
          <cell r="L877">
            <v>0.15</v>
          </cell>
          <cell r="M877" t="str">
            <v>紅棗</v>
          </cell>
          <cell r="N877">
            <v>0.3</v>
          </cell>
        </row>
        <row r="878">
          <cell r="C878" t="str">
            <v>藥膳大骨湯</v>
          </cell>
          <cell r="D878">
            <v>4</v>
          </cell>
          <cell r="E878" t="str">
            <v>白蘿蔔片丁</v>
          </cell>
          <cell r="F878">
            <v>25</v>
          </cell>
          <cell r="G878" t="str">
            <v>金針菇</v>
          </cell>
          <cell r="H878">
            <v>7</v>
          </cell>
          <cell r="I878" t="str">
            <v>大骨</v>
          </cell>
          <cell r="J878">
            <v>5</v>
          </cell>
          <cell r="K878" t="str">
            <v>藥膳包</v>
          </cell>
          <cell r="L878">
            <v>5.0000000000000001E-4</v>
          </cell>
        </row>
        <row r="879">
          <cell r="C879" t="str">
            <v>薏仁龍骨湯</v>
          </cell>
          <cell r="D879">
            <v>2</v>
          </cell>
          <cell r="E879" t="str">
            <v>小薏仁</v>
          </cell>
          <cell r="F879">
            <v>10</v>
          </cell>
          <cell r="G879" t="str">
            <v>洋芋原件</v>
          </cell>
          <cell r="H879">
            <v>20</v>
          </cell>
          <cell r="I879" t="str">
            <v>龍骨</v>
          </cell>
          <cell r="J879">
            <v>5</v>
          </cell>
        </row>
        <row r="880">
          <cell r="C880" t="str">
            <v>藥膳雞湯</v>
          </cell>
          <cell r="D880">
            <v>5</v>
          </cell>
          <cell r="E880" t="str">
            <v>白蘿蔔片丁</v>
          </cell>
          <cell r="F880">
            <v>25</v>
          </cell>
          <cell r="G880" t="str">
            <v>雞胸丁</v>
          </cell>
          <cell r="H880">
            <v>7</v>
          </cell>
          <cell r="I880" t="str">
            <v>枸杞</v>
          </cell>
          <cell r="J880">
            <v>0.15</v>
          </cell>
          <cell r="K880" t="str">
            <v>當歸</v>
          </cell>
          <cell r="L880">
            <v>0.15</v>
          </cell>
        </row>
        <row r="881">
          <cell r="C881" t="str">
            <v>藥膳雞湯(2)</v>
          </cell>
          <cell r="D881">
            <v>5</v>
          </cell>
          <cell r="E881" t="str">
            <v>白山藥中丁</v>
          </cell>
          <cell r="F881">
            <v>25</v>
          </cell>
          <cell r="G881" t="str">
            <v>雞胸丁</v>
          </cell>
          <cell r="H881">
            <v>7</v>
          </cell>
          <cell r="I881" t="str">
            <v>紅棗</v>
          </cell>
          <cell r="J881">
            <v>0.6</v>
          </cell>
          <cell r="K881" t="str">
            <v>蔘鬚</v>
          </cell>
          <cell r="L881">
            <v>0.1</v>
          </cell>
        </row>
        <row r="882">
          <cell r="C882" t="str">
            <v>香菇雞湯</v>
          </cell>
          <cell r="D882">
            <v>3</v>
          </cell>
          <cell r="E882" t="str">
            <v>白蘿蔔片丁</v>
          </cell>
          <cell r="F882">
            <v>15</v>
          </cell>
          <cell r="G882" t="str">
            <v>雞胸丁</v>
          </cell>
          <cell r="H882">
            <v>7</v>
          </cell>
          <cell r="I882" t="str">
            <v>香菇原件</v>
          </cell>
          <cell r="J882">
            <v>10</v>
          </cell>
        </row>
        <row r="883">
          <cell r="C883" t="str">
            <v>香菇冬瓜湯</v>
          </cell>
          <cell r="D883">
            <v>3</v>
          </cell>
          <cell r="E883" t="str">
            <v>冬瓜中丁</v>
          </cell>
          <cell r="F883">
            <v>15</v>
          </cell>
          <cell r="G883" t="str">
            <v>香菇原件</v>
          </cell>
          <cell r="H883">
            <v>10</v>
          </cell>
          <cell r="I883" t="str">
            <v>薑片</v>
          </cell>
          <cell r="J883">
            <v>0.3</v>
          </cell>
        </row>
        <row r="884">
          <cell r="C884" t="str">
            <v>四神湯</v>
          </cell>
          <cell r="D884">
            <v>8</v>
          </cell>
          <cell r="E884" t="str">
            <v>山藥</v>
          </cell>
          <cell r="F884">
            <v>10</v>
          </cell>
          <cell r="G884" t="str">
            <v>小薏仁</v>
          </cell>
          <cell r="H884">
            <v>8</v>
          </cell>
          <cell r="I884" t="str">
            <v>肉絲</v>
          </cell>
          <cell r="J884">
            <v>7</v>
          </cell>
          <cell r="K884" t="str">
            <v>芡實</v>
          </cell>
          <cell r="L884">
            <v>1</v>
          </cell>
          <cell r="M884" t="str">
            <v>淮山</v>
          </cell>
          <cell r="N884">
            <v>0.8</v>
          </cell>
          <cell r="O884" t="str">
            <v>當歸</v>
          </cell>
          <cell r="P884">
            <v>0.2</v>
          </cell>
          <cell r="Q884" t="str">
            <v>茯苓</v>
          </cell>
          <cell r="R884">
            <v>0.2</v>
          </cell>
          <cell r="S884" t="str">
            <v>川穹</v>
          </cell>
          <cell r="T884">
            <v>0.2</v>
          </cell>
        </row>
        <row r="885">
          <cell r="C885" t="str">
            <v>蓮藕龍骨湯</v>
          </cell>
          <cell r="D885">
            <v>2</v>
          </cell>
          <cell r="E885" t="str">
            <v>蓮藕</v>
          </cell>
          <cell r="F885">
            <v>20</v>
          </cell>
          <cell r="G885" t="str">
            <v>龍骨</v>
          </cell>
          <cell r="H885">
            <v>7</v>
          </cell>
        </row>
        <row r="886">
          <cell r="C886" t="str">
            <v>蓮藕海結湯</v>
          </cell>
          <cell r="D886">
            <v>3</v>
          </cell>
          <cell r="E886" t="str">
            <v>乾海結</v>
          </cell>
          <cell r="F886">
            <v>8</v>
          </cell>
          <cell r="G886" t="str">
            <v>蓮藕</v>
          </cell>
          <cell r="H886">
            <v>5</v>
          </cell>
          <cell r="I886" t="str">
            <v>大骨</v>
          </cell>
          <cell r="J886">
            <v>5</v>
          </cell>
        </row>
        <row r="887">
          <cell r="C887" t="str">
            <v>蓮藕排骨湯</v>
          </cell>
          <cell r="D887">
            <v>5</v>
          </cell>
          <cell r="E887" t="str">
            <v>山藥</v>
          </cell>
          <cell r="F887">
            <v>15</v>
          </cell>
          <cell r="G887" t="str">
            <v>蓮藕</v>
          </cell>
          <cell r="H887">
            <v>15</v>
          </cell>
          <cell r="I887" t="str">
            <v>排骨</v>
          </cell>
          <cell r="J887">
            <v>7</v>
          </cell>
          <cell r="K887" t="str">
            <v>黃耆</v>
          </cell>
          <cell r="L887">
            <v>0.2</v>
          </cell>
          <cell r="M887" t="str">
            <v>當歸</v>
          </cell>
          <cell r="N887">
            <v>0.2</v>
          </cell>
        </row>
        <row r="888">
          <cell r="C888" t="str">
            <v>南瓜龍骨湯</v>
          </cell>
          <cell r="D888">
            <v>3</v>
          </cell>
          <cell r="E888" t="str">
            <v>南瓜原件</v>
          </cell>
          <cell r="F888">
            <v>45</v>
          </cell>
          <cell r="G888" t="str">
            <v>龍骨</v>
          </cell>
          <cell r="H888">
            <v>5</v>
          </cell>
          <cell r="I888" t="str">
            <v>枸杞</v>
          </cell>
          <cell r="J888">
            <v>0.2</v>
          </cell>
        </row>
        <row r="889">
          <cell r="C889" t="str">
            <v>南瓜雞湯</v>
          </cell>
          <cell r="D889">
            <v>3</v>
          </cell>
          <cell r="E889" t="str">
            <v>南瓜原件</v>
          </cell>
          <cell r="F889">
            <v>45</v>
          </cell>
          <cell r="G889" t="str">
            <v>雞胸丁</v>
          </cell>
          <cell r="H889">
            <v>7</v>
          </cell>
          <cell r="I889" t="str">
            <v>薑絲</v>
          </cell>
          <cell r="J889">
            <v>0.2</v>
          </cell>
        </row>
        <row r="890">
          <cell r="C890" t="str">
            <v>枸杞山藥湯</v>
          </cell>
          <cell r="D890">
            <v>3</v>
          </cell>
          <cell r="E890" t="str">
            <v>白山藥中丁</v>
          </cell>
          <cell r="F890">
            <v>35</v>
          </cell>
          <cell r="G890" t="str">
            <v>枸杞</v>
          </cell>
          <cell r="H890">
            <v>0.3</v>
          </cell>
        </row>
        <row r="891">
          <cell r="C891" t="str">
            <v>山藥大骨湯</v>
          </cell>
          <cell r="D891">
            <v>3</v>
          </cell>
          <cell r="E891" t="str">
            <v>白山藥中丁</v>
          </cell>
          <cell r="F891">
            <v>28</v>
          </cell>
          <cell r="G891" t="str">
            <v>枸杞</v>
          </cell>
          <cell r="H891">
            <v>0.3</v>
          </cell>
          <cell r="I891" t="str">
            <v>大骨</v>
          </cell>
          <cell r="J891">
            <v>5</v>
          </cell>
        </row>
        <row r="892">
          <cell r="C892" t="str">
            <v>山藥排骨湯</v>
          </cell>
          <cell r="D892">
            <v>2</v>
          </cell>
          <cell r="E892" t="str">
            <v>山藥</v>
          </cell>
          <cell r="F892">
            <v>35</v>
          </cell>
          <cell r="G892" t="str">
            <v>排骨</v>
          </cell>
          <cell r="H892">
            <v>7</v>
          </cell>
        </row>
        <row r="893">
          <cell r="C893" t="str">
            <v>山藥雞湯</v>
          </cell>
          <cell r="D893">
            <v>3</v>
          </cell>
          <cell r="E893" t="str">
            <v>白山藥中丁</v>
          </cell>
          <cell r="F893">
            <v>25</v>
          </cell>
          <cell r="G893" t="str">
            <v>雞胸丁</v>
          </cell>
          <cell r="H893">
            <v>7</v>
          </cell>
          <cell r="I893" t="str">
            <v>紅棗</v>
          </cell>
          <cell r="J893">
            <v>0.5</v>
          </cell>
        </row>
        <row r="894">
          <cell r="C894" t="str">
            <v>牛蒡排骨湯</v>
          </cell>
          <cell r="D894">
            <v>3</v>
          </cell>
          <cell r="E894" t="str">
            <v>山藥</v>
          </cell>
          <cell r="F894">
            <v>15</v>
          </cell>
          <cell r="G894" t="str">
            <v>牛蒡</v>
          </cell>
          <cell r="H894">
            <v>12</v>
          </cell>
          <cell r="I894" t="str">
            <v>排骨</v>
          </cell>
          <cell r="J894">
            <v>7</v>
          </cell>
        </row>
        <row r="895">
          <cell r="C895" t="str">
            <v>苦瓜排骨湯</v>
          </cell>
          <cell r="D895">
            <v>5</v>
          </cell>
          <cell r="E895" t="str">
            <v>苦瓜</v>
          </cell>
          <cell r="F895">
            <v>25</v>
          </cell>
          <cell r="G895" t="str">
            <v>排骨</v>
          </cell>
          <cell r="H895">
            <v>7</v>
          </cell>
          <cell r="I895" t="str">
            <v>醃鳳梨罐</v>
          </cell>
          <cell r="J895">
            <v>1.5</v>
          </cell>
          <cell r="K895" t="str">
            <v>小魚乾</v>
          </cell>
          <cell r="L895">
            <v>1</v>
          </cell>
          <cell r="M895" t="str">
            <v>豆豉</v>
          </cell>
          <cell r="N895">
            <v>0.5</v>
          </cell>
        </row>
        <row r="896">
          <cell r="C896" t="str">
            <v>肉骨茶湯</v>
          </cell>
          <cell r="D896">
            <v>6</v>
          </cell>
          <cell r="E896" t="str">
            <v>白蘿蔔片丁</v>
          </cell>
          <cell r="F896">
            <v>28</v>
          </cell>
          <cell r="G896" t="str">
            <v>金針菇</v>
          </cell>
          <cell r="H896">
            <v>7</v>
          </cell>
          <cell r="I896" t="str">
            <v>龍骨</v>
          </cell>
          <cell r="J896">
            <v>3</v>
          </cell>
          <cell r="K896" t="str">
            <v>枸杞</v>
          </cell>
          <cell r="L896">
            <v>0.25</v>
          </cell>
          <cell r="M896" t="str">
            <v>蒜頭粒</v>
          </cell>
          <cell r="N896">
            <v>1</v>
          </cell>
          <cell r="O896" t="str">
            <v>肉骨茶包</v>
          </cell>
        </row>
        <row r="897">
          <cell r="C897" t="str">
            <v>酸菜鴨肉湯</v>
          </cell>
          <cell r="D897">
            <v>4</v>
          </cell>
          <cell r="E897" t="str">
            <v>酸菜</v>
          </cell>
          <cell r="F897">
            <v>10</v>
          </cell>
          <cell r="G897" t="str">
            <v>鴨肉丁</v>
          </cell>
          <cell r="H897">
            <v>9</v>
          </cell>
          <cell r="I897" t="str">
            <v>冬粉</v>
          </cell>
          <cell r="J897">
            <v>3</v>
          </cell>
          <cell r="K897" t="str">
            <v>薑絲</v>
          </cell>
          <cell r="L897">
            <v>0.3</v>
          </cell>
        </row>
        <row r="898">
          <cell r="C898" t="str">
            <v>冬菜鴨湯</v>
          </cell>
          <cell r="D898">
            <v>3</v>
          </cell>
          <cell r="E898" t="str">
            <v>冬菜</v>
          </cell>
          <cell r="F898">
            <v>0.6</v>
          </cell>
          <cell r="G898" t="str">
            <v>鴨肉丁</v>
          </cell>
          <cell r="H898">
            <v>9</v>
          </cell>
          <cell r="I898" t="str">
            <v>高麗菜段</v>
          </cell>
          <cell r="J898">
            <v>32</v>
          </cell>
        </row>
        <row r="899">
          <cell r="C899" t="str">
            <v>薑母鴨湯</v>
          </cell>
          <cell r="D899">
            <v>4</v>
          </cell>
          <cell r="E899" t="str">
            <v>高麗菜段</v>
          </cell>
          <cell r="F899">
            <v>20</v>
          </cell>
          <cell r="G899" t="str">
            <v>鴨肉丁</v>
          </cell>
          <cell r="H899">
            <v>9</v>
          </cell>
          <cell r="I899" t="str">
            <v>香菇原件</v>
          </cell>
          <cell r="J899">
            <v>5</v>
          </cell>
          <cell r="K899" t="str">
            <v>薑母鴨包</v>
          </cell>
        </row>
        <row r="900">
          <cell r="C900" t="str">
            <v>福菜鴨肉湯</v>
          </cell>
          <cell r="D900">
            <v>4</v>
          </cell>
          <cell r="E900" t="str">
            <v>福菜</v>
          </cell>
          <cell r="F900">
            <v>5</v>
          </cell>
          <cell r="G900" t="str">
            <v>高麗菜段</v>
          </cell>
          <cell r="H900">
            <v>25</v>
          </cell>
          <cell r="I900" t="str">
            <v>鴨肉丁</v>
          </cell>
          <cell r="J900">
            <v>9</v>
          </cell>
          <cell r="K900" t="str">
            <v>薑片</v>
          </cell>
          <cell r="L900">
            <v>0.3</v>
          </cell>
        </row>
        <row r="901">
          <cell r="C901" t="str">
            <v>筍片鴨肉湯</v>
          </cell>
          <cell r="D901">
            <v>2</v>
          </cell>
          <cell r="E901" t="str">
            <v>竹筍片</v>
          </cell>
          <cell r="F901">
            <v>28</v>
          </cell>
          <cell r="G901" t="str">
            <v>鴨肉丁</v>
          </cell>
          <cell r="H901">
            <v>9</v>
          </cell>
        </row>
        <row r="902">
          <cell r="C902" t="str">
            <v>芋頭鴨湯</v>
          </cell>
          <cell r="D902">
            <v>4</v>
          </cell>
          <cell r="E902" t="str">
            <v>芋頭原件</v>
          </cell>
          <cell r="F902">
            <v>20</v>
          </cell>
          <cell r="G902" t="str">
            <v>杏鮑菇原件</v>
          </cell>
          <cell r="H902">
            <v>7</v>
          </cell>
          <cell r="I902" t="str">
            <v>鴨肉丁</v>
          </cell>
          <cell r="J902">
            <v>9</v>
          </cell>
          <cell r="K902" t="str">
            <v>薑絲</v>
          </cell>
          <cell r="L902">
            <v>0.3</v>
          </cell>
        </row>
        <row r="904">
          <cell r="C904" t="str">
            <v>青菜豆腐湯</v>
          </cell>
          <cell r="D904">
            <v>3</v>
          </cell>
          <cell r="E904" t="str">
            <v>小白菜(切)</v>
          </cell>
          <cell r="F904">
            <v>15</v>
          </cell>
          <cell r="G904" t="str">
            <v>番茄原件</v>
          </cell>
          <cell r="H904">
            <v>8</v>
          </cell>
          <cell r="I904" t="str">
            <v>非基改豆腐條</v>
          </cell>
          <cell r="J904">
            <v>10</v>
          </cell>
        </row>
        <row r="905">
          <cell r="C905" t="str">
            <v>白菜豆腐湯</v>
          </cell>
          <cell r="D905">
            <v>3</v>
          </cell>
          <cell r="E905" t="str">
            <v>大白菜段</v>
          </cell>
          <cell r="F905">
            <v>20</v>
          </cell>
          <cell r="G905" t="str">
            <v>非基改豆腐條</v>
          </cell>
          <cell r="H905">
            <v>13</v>
          </cell>
          <cell r="I905" t="str">
            <v>柴魚片</v>
          </cell>
          <cell r="J905">
            <v>0.3</v>
          </cell>
        </row>
        <row r="906">
          <cell r="C906" t="str">
            <v>青菜蛋花湯</v>
          </cell>
          <cell r="D906">
            <v>3</v>
          </cell>
          <cell r="E906" t="str">
            <v>小白菜(切)</v>
          </cell>
          <cell r="F906">
            <v>20</v>
          </cell>
          <cell r="G906" t="str">
            <v>番茄原件</v>
          </cell>
          <cell r="H906">
            <v>5</v>
          </cell>
          <cell r="I906" t="str">
            <v>CAS殼蛋</v>
          </cell>
          <cell r="J906">
            <v>3</v>
          </cell>
        </row>
        <row r="907">
          <cell r="C907" t="str">
            <v>青蔥蛋花湯</v>
          </cell>
          <cell r="D907">
            <v>4</v>
          </cell>
          <cell r="E907" t="str">
            <v>大白菜原件</v>
          </cell>
          <cell r="F907">
            <v>20</v>
          </cell>
          <cell r="G907" t="str">
            <v>青蔥珠</v>
          </cell>
          <cell r="H907">
            <v>5</v>
          </cell>
          <cell r="I907" t="str">
            <v>CAS殼蛋</v>
          </cell>
          <cell r="J907">
            <v>3</v>
          </cell>
        </row>
        <row r="908">
          <cell r="C908" t="str">
            <v>豆薯蛋花湯</v>
          </cell>
          <cell r="D908">
            <v>4</v>
          </cell>
          <cell r="E908" t="str">
            <v>豆薯</v>
          </cell>
          <cell r="F908">
            <v>33</v>
          </cell>
          <cell r="G908" t="str">
            <v>紅卜</v>
          </cell>
          <cell r="H908">
            <v>10</v>
          </cell>
          <cell r="I908" t="str">
            <v>CAS殼蛋</v>
          </cell>
          <cell r="J908">
            <v>3</v>
          </cell>
          <cell r="K908" t="str">
            <v>大骨</v>
          </cell>
          <cell r="L908">
            <v>5</v>
          </cell>
        </row>
        <row r="909">
          <cell r="C909" t="str">
            <v>絲瓜蛋花湯</v>
          </cell>
          <cell r="D909">
            <v>2</v>
          </cell>
          <cell r="E909" t="str">
            <v>絲瓜4剖片</v>
          </cell>
          <cell r="F909">
            <v>40</v>
          </cell>
          <cell r="G909" t="str">
            <v>CAS殼蛋</v>
          </cell>
          <cell r="H909">
            <v>5</v>
          </cell>
        </row>
        <row r="910">
          <cell r="C910" t="str">
            <v>絲瓜湯</v>
          </cell>
          <cell r="D910">
            <v>3</v>
          </cell>
          <cell r="E910" t="str">
            <v>絲瓜4剖片</v>
          </cell>
          <cell r="F910">
            <v>40</v>
          </cell>
          <cell r="G910" t="str">
            <v>薑絲</v>
          </cell>
          <cell r="H910">
            <v>0.2</v>
          </cell>
        </row>
        <row r="911">
          <cell r="C911" t="str">
            <v>絲瓜冬粉湯</v>
          </cell>
          <cell r="D911">
            <v>3</v>
          </cell>
          <cell r="E911" t="str">
            <v>絲瓜1/4片</v>
          </cell>
          <cell r="F911">
            <v>33</v>
          </cell>
          <cell r="G911" t="str">
            <v>冬粉</v>
          </cell>
          <cell r="H911">
            <v>3</v>
          </cell>
          <cell r="I911" t="str">
            <v>大骨</v>
          </cell>
          <cell r="J911">
            <v>5</v>
          </cell>
        </row>
        <row r="912">
          <cell r="C912" t="str">
            <v>油豆腐細粉湯</v>
          </cell>
          <cell r="D912">
            <v>4</v>
          </cell>
          <cell r="E912" t="str">
            <v>非基改小四角油丁</v>
          </cell>
          <cell r="F912">
            <v>12</v>
          </cell>
          <cell r="G912" t="str">
            <v>冬粉</v>
          </cell>
          <cell r="H912">
            <v>3</v>
          </cell>
          <cell r="I912" t="str">
            <v>絞肉</v>
          </cell>
          <cell r="J912">
            <v>7</v>
          </cell>
          <cell r="K912" t="str">
            <v>芹菜珠</v>
          </cell>
          <cell r="L912">
            <v>3</v>
          </cell>
        </row>
        <row r="913">
          <cell r="C913" t="str">
            <v>豆皮蔬菜湯</v>
          </cell>
          <cell r="D913">
            <v>3</v>
          </cell>
          <cell r="E913" t="str">
            <v>非基改油片絲</v>
          </cell>
          <cell r="F913">
            <v>3</v>
          </cell>
          <cell r="G913" t="str">
            <v>番茄原件</v>
          </cell>
          <cell r="H913">
            <v>15</v>
          </cell>
          <cell r="I913" t="str">
            <v>高麗菜段</v>
          </cell>
          <cell r="J913">
            <v>22</v>
          </cell>
        </row>
        <row r="914">
          <cell r="C914" t="str">
            <v>番茄蛋花湯</v>
          </cell>
          <cell r="D914">
            <v>3</v>
          </cell>
          <cell r="E914" t="str">
            <v>高麗菜原件</v>
          </cell>
          <cell r="F914">
            <v>10</v>
          </cell>
          <cell r="G914" t="str">
            <v>番茄原件</v>
          </cell>
          <cell r="H914">
            <v>15</v>
          </cell>
          <cell r="I914" t="str">
            <v>CAS殼蛋</v>
          </cell>
          <cell r="J914">
            <v>3</v>
          </cell>
        </row>
        <row r="915">
          <cell r="C915" t="str">
            <v>番茄豆腐湯</v>
          </cell>
          <cell r="D915">
            <v>2</v>
          </cell>
          <cell r="E915" t="str">
            <v>非基改豆腐條</v>
          </cell>
          <cell r="F915">
            <v>20</v>
          </cell>
          <cell r="G915" t="str">
            <v>番茄原件</v>
          </cell>
          <cell r="H915">
            <v>17</v>
          </cell>
        </row>
        <row r="916">
          <cell r="C916" t="str">
            <v>番茄高麗湯</v>
          </cell>
          <cell r="D916">
            <v>3</v>
          </cell>
          <cell r="E916" t="str">
            <v>高麗菜段</v>
          </cell>
          <cell r="F916">
            <v>15</v>
          </cell>
          <cell r="G916" t="str">
            <v>番茄原件</v>
          </cell>
          <cell r="H916">
            <v>20</v>
          </cell>
          <cell r="I916" t="str">
            <v>大骨</v>
          </cell>
          <cell r="J916">
            <v>5</v>
          </cell>
        </row>
        <row r="917">
          <cell r="C917" t="str">
            <v>義式田園湯</v>
          </cell>
          <cell r="D917">
            <v>6</v>
          </cell>
          <cell r="E917" t="str">
            <v>大白菜</v>
          </cell>
          <cell r="F917">
            <v>26</v>
          </cell>
          <cell r="G917" t="str">
            <v>番茄</v>
          </cell>
          <cell r="H917">
            <v>9</v>
          </cell>
          <cell r="I917" t="str">
            <v>鮑魚菇</v>
          </cell>
          <cell r="J917">
            <v>4</v>
          </cell>
          <cell r="K917" t="str">
            <v>濕香菇</v>
          </cell>
          <cell r="L917">
            <v>3</v>
          </cell>
          <cell r="M917" t="str">
            <v>番茄糊</v>
          </cell>
          <cell r="N917">
            <v>2</v>
          </cell>
          <cell r="O917" t="str">
            <v>九層塔</v>
          </cell>
          <cell r="P917">
            <v>1</v>
          </cell>
        </row>
        <row r="918">
          <cell r="C918" t="str">
            <v>義式田園湯(2)</v>
          </cell>
          <cell r="D918">
            <v>5</v>
          </cell>
          <cell r="E918" t="str">
            <v>高麗菜</v>
          </cell>
          <cell r="F918">
            <v>15</v>
          </cell>
          <cell r="G918" t="str">
            <v>番茄</v>
          </cell>
          <cell r="H918">
            <v>13</v>
          </cell>
          <cell r="I918" t="str">
            <v>西芹</v>
          </cell>
          <cell r="J918">
            <v>10</v>
          </cell>
          <cell r="K918" t="str">
            <v>剝皮洋蔥</v>
          </cell>
          <cell r="L918">
            <v>5</v>
          </cell>
          <cell r="M918" t="str">
            <v>番茄糊</v>
          </cell>
          <cell r="N918">
            <v>2</v>
          </cell>
        </row>
        <row r="919">
          <cell r="C919" t="str">
            <v>鮮蔬湯</v>
          </cell>
          <cell r="D919">
            <v>3</v>
          </cell>
          <cell r="E919" t="str">
            <v>大白菜段</v>
          </cell>
          <cell r="F919">
            <v>23</v>
          </cell>
          <cell r="G919" t="str">
            <v>鮑魚菇</v>
          </cell>
          <cell r="H919">
            <v>5</v>
          </cell>
          <cell r="I919" t="str">
            <v>金針菇</v>
          </cell>
          <cell r="J919">
            <v>3</v>
          </cell>
          <cell r="K919" t="str">
            <v>大骨</v>
          </cell>
          <cell r="L919">
            <v>5</v>
          </cell>
        </row>
        <row r="920">
          <cell r="C920" t="str">
            <v>鮮蔬湯(2)</v>
          </cell>
          <cell r="D920">
            <v>3</v>
          </cell>
          <cell r="E920" t="str">
            <v>大白菜</v>
          </cell>
          <cell r="F920">
            <v>30</v>
          </cell>
          <cell r="G920" t="str">
            <v>紅卜</v>
          </cell>
          <cell r="H920">
            <v>7</v>
          </cell>
          <cell r="I920" t="str">
            <v>濕木耳</v>
          </cell>
          <cell r="J920">
            <v>5</v>
          </cell>
          <cell r="K920" t="str">
            <v>金針菇</v>
          </cell>
          <cell r="L920">
            <v>5</v>
          </cell>
        </row>
        <row r="921">
          <cell r="C921" t="str">
            <v>羅宋湯</v>
          </cell>
          <cell r="D921">
            <v>5</v>
          </cell>
          <cell r="E921" t="str">
            <v>高麗菜段</v>
          </cell>
          <cell r="F921">
            <v>15</v>
          </cell>
          <cell r="G921" t="str">
            <v>番茄原件</v>
          </cell>
          <cell r="H921">
            <v>10</v>
          </cell>
          <cell r="I921" t="str">
            <v>一公分西芹段</v>
          </cell>
          <cell r="J921">
            <v>5</v>
          </cell>
          <cell r="K921" t="str">
            <v>番茄醬</v>
          </cell>
          <cell r="L921">
            <v>2</v>
          </cell>
        </row>
        <row r="922">
          <cell r="C922" t="str">
            <v>羅宋湯(2)</v>
          </cell>
          <cell r="D922">
            <v>6</v>
          </cell>
          <cell r="E922" t="str">
            <v>白蘿蔔片丁</v>
          </cell>
          <cell r="F922">
            <v>5</v>
          </cell>
          <cell r="G922" t="str">
            <v>高麗菜原件</v>
          </cell>
          <cell r="H922">
            <v>15</v>
          </cell>
          <cell r="I922" t="str">
            <v>番茄原件</v>
          </cell>
          <cell r="J922">
            <v>10</v>
          </cell>
          <cell r="K922" t="str">
            <v>大骨</v>
          </cell>
          <cell r="L922">
            <v>5</v>
          </cell>
          <cell r="M922" t="str">
            <v>番茄醬</v>
          </cell>
          <cell r="N922">
            <v>2</v>
          </cell>
        </row>
        <row r="923">
          <cell r="C923" t="str">
            <v>酸辣湯</v>
          </cell>
          <cell r="D923">
            <v>5</v>
          </cell>
          <cell r="E923" t="str">
            <v>竹筍絲</v>
          </cell>
          <cell r="F923">
            <v>10</v>
          </cell>
          <cell r="G923" t="str">
            <v>金針菇</v>
          </cell>
          <cell r="H923">
            <v>5</v>
          </cell>
          <cell r="I923" t="str">
            <v>非基改豆腐條</v>
          </cell>
          <cell r="J923">
            <v>22</v>
          </cell>
          <cell r="K923" t="str">
            <v>乾木耳</v>
          </cell>
          <cell r="L923">
            <v>0.25</v>
          </cell>
          <cell r="M923" t="str">
            <v>紅蘿蔔絲</v>
          </cell>
          <cell r="N923">
            <v>3</v>
          </cell>
        </row>
        <row r="924">
          <cell r="C924" t="str">
            <v>素酸辣湯</v>
          </cell>
          <cell r="D924">
            <v>7</v>
          </cell>
          <cell r="E924" t="str">
            <v>豆腐</v>
          </cell>
          <cell r="F924">
            <v>22</v>
          </cell>
          <cell r="G924" t="str">
            <v>鮮筍絲(細)</v>
          </cell>
          <cell r="H924">
            <v>10</v>
          </cell>
          <cell r="I924" t="str">
            <v>全蛋液</v>
          </cell>
          <cell r="J924">
            <v>7</v>
          </cell>
          <cell r="K924" t="str">
            <v>紅卜</v>
          </cell>
          <cell r="L924">
            <v>5</v>
          </cell>
          <cell r="M924" t="str">
            <v>金針菇</v>
          </cell>
          <cell r="N924">
            <v>5</v>
          </cell>
          <cell r="O924" t="str">
            <v>濕木耳</v>
          </cell>
          <cell r="P924">
            <v>3</v>
          </cell>
          <cell r="Q924" t="str">
            <v>香菜</v>
          </cell>
          <cell r="R924">
            <v>0.5</v>
          </cell>
        </row>
        <row r="925">
          <cell r="C925" t="str">
            <v>什錦羹</v>
          </cell>
          <cell r="D925">
            <v>7</v>
          </cell>
          <cell r="E925" t="str">
            <v>豆包(炸)</v>
          </cell>
          <cell r="F925">
            <v>10.5</v>
          </cell>
          <cell r="G925" t="str">
            <v>鮮筍絲(細)</v>
          </cell>
          <cell r="H925">
            <v>10</v>
          </cell>
          <cell r="I925" t="str">
            <v>紅卜</v>
          </cell>
          <cell r="J925">
            <v>7</v>
          </cell>
          <cell r="K925" t="str">
            <v>濕木耳</v>
          </cell>
          <cell r="L925">
            <v>5</v>
          </cell>
          <cell r="M925" t="str">
            <v>濕香菇</v>
          </cell>
          <cell r="N925">
            <v>3</v>
          </cell>
          <cell r="O925" t="str">
            <v>金針菇</v>
          </cell>
          <cell r="P925">
            <v>4</v>
          </cell>
          <cell r="Q925" t="str">
            <v>香菜</v>
          </cell>
          <cell r="R925">
            <v>0.5</v>
          </cell>
        </row>
        <row r="926">
          <cell r="C926" t="str">
            <v>酸辣湯(2)</v>
          </cell>
          <cell r="D926">
            <v>9</v>
          </cell>
          <cell r="E926" t="str">
            <v>非基改豆腐條</v>
          </cell>
          <cell r="F926">
            <v>17</v>
          </cell>
          <cell r="G926" t="str">
            <v>大白菜原件</v>
          </cell>
          <cell r="H926">
            <v>7</v>
          </cell>
          <cell r="I926" t="str">
            <v>豬血</v>
          </cell>
          <cell r="J926">
            <v>8</v>
          </cell>
          <cell r="K926" t="str">
            <v>CAS殼蛋</v>
          </cell>
          <cell r="L926">
            <v>3</v>
          </cell>
          <cell r="M926" t="str">
            <v>金針菇</v>
          </cell>
          <cell r="N926">
            <v>3</v>
          </cell>
          <cell r="O926" t="str">
            <v>乾木耳</v>
          </cell>
          <cell r="P926">
            <v>0.2</v>
          </cell>
          <cell r="Q926" t="str">
            <v>香菜</v>
          </cell>
          <cell r="R926">
            <v>0.5</v>
          </cell>
        </row>
        <row r="927">
          <cell r="C927" t="str">
            <v>三絲羹</v>
          </cell>
          <cell r="D927">
            <v>7</v>
          </cell>
          <cell r="E927" t="str">
            <v>竹筍絲</v>
          </cell>
          <cell r="F927">
            <v>6</v>
          </cell>
          <cell r="G927" t="str">
            <v>非基改豆腐條</v>
          </cell>
          <cell r="H927">
            <v>9</v>
          </cell>
          <cell r="I927" t="str">
            <v>肉絲</v>
          </cell>
          <cell r="J927">
            <v>7</v>
          </cell>
          <cell r="K927" t="str">
            <v>香菇原件</v>
          </cell>
          <cell r="L927">
            <v>5</v>
          </cell>
          <cell r="M927" t="str">
            <v>金針菇</v>
          </cell>
          <cell r="N927">
            <v>5</v>
          </cell>
          <cell r="O927" t="str">
            <v>紅蘿蔔絲</v>
          </cell>
          <cell r="P927">
            <v>5</v>
          </cell>
          <cell r="Q927" t="str">
            <v>香菜</v>
          </cell>
          <cell r="R927">
            <v>0.5</v>
          </cell>
        </row>
        <row r="928">
          <cell r="C928" t="str">
            <v>三絲羹(2)</v>
          </cell>
          <cell r="D928">
            <v>5</v>
          </cell>
          <cell r="E928" t="str">
            <v>大白菜原件</v>
          </cell>
          <cell r="F928">
            <v>20</v>
          </cell>
          <cell r="G928" t="str">
            <v>竹筍絲</v>
          </cell>
          <cell r="H928">
            <v>8</v>
          </cell>
          <cell r="I928" t="str">
            <v>非基改豆腐條</v>
          </cell>
          <cell r="J928">
            <v>8</v>
          </cell>
          <cell r="K928" t="str">
            <v>香菜</v>
          </cell>
          <cell r="L928">
            <v>0.5</v>
          </cell>
        </row>
        <row r="929">
          <cell r="C929" t="str">
            <v>三絲羹(3)</v>
          </cell>
          <cell r="D929">
            <v>5</v>
          </cell>
          <cell r="E929" t="str">
            <v>高麗菜</v>
          </cell>
          <cell r="F929">
            <v>22</v>
          </cell>
          <cell r="G929" t="str">
            <v>鮮筍絲(細)</v>
          </cell>
          <cell r="H929">
            <v>9</v>
          </cell>
          <cell r="I929" t="str">
            <v>豆腐</v>
          </cell>
          <cell r="J929">
            <v>9</v>
          </cell>
          <cell r="K929" t="str">
            <v>柴魚片</v>
          </cell>
          <cell r="L929">
            <v>0.2</v>
          </cell>
          <cell r="M929" t="str">
            <v>香菜</v>
          </cell>
          <cell r="N929">
            <v>0.5</v>
          </cell>
        </row>
        <row r="930">
          <cell r="C930" t="str">
            <v>白菜羹</v>
          </cell>
          <cell r="D930">
            <v>5</v>
          </cell>
          <cell r="E930" t="str">
            <v>竹筍絲</v>
          </cell>
          <cell r="F930">
            <v>8</v>
          </cell>
          <cell r="G930" t="str">
            <v>紅蘿蔔絲</v>
          </cell>
          <cell r="H930">
            <v>3</v>
          </cell>
          <cell r="I930" t="str">
            <v>大白菜段</v>
          </cell>
          <cell r="J930">
            <v>20</v>
          </cell>
          <cell r="K930" t="str">
            <v>香菇原件</v>
          </cell>
          <cell r="L930">
            <v>4</v>
          </cell>
          <cell r="M930" t="str">
            <v>香菜</v>
          </cell>
          <cell r="N930">
            <v>0.5</v>
          </cell>
        </row>
        <row r="931">
          <cell r="C931" t="str">
            <v>豆腐羹</v>
          </cell>
          <cell r="D931">
            <v>5</v>
          </cell>
          <cell r="E931" t="str">
            <v>大白菜段</v>
          </cell>
          <cell r="F931">
            <v>10</v>
          </cell>
          <cell r="G931" t="str">
            <v>紅蘿蔔絲</v>
          </cell>
          <cell r="H931">
            <v>10</v>
          </cell>
          <cell r="I931" t="str">
            <v>非基改豆腐條</v>
          </cell>
          <cell r="J931">
            <v>10</v>
          </cell>
          <cell r="K931" t="str">
            <v>香菇原件</v>
          </cell>
          <cell r="L931">
            <v>7</v>
          </cell>
          <cell r="M931" t="str">
            <v>香菜</v>
          </cell>
          <cell r="N931">
            <v>0.5</v>
          </cell>
        </row>
        <row r="932">
          <cell r="C932" t="str">
            <v>什錦甜不辣羹</v>
          </cell>
          <cell r="D932">
            <v>7</v>
          </cell>
          <cell r="E932" t="str">
            <v>大白菜</v>
          </cell>
          <cell r="F932">
            <v>17</v>
          </cell>
          <cell r="G932" t="str">
            <v>鮮筍絲(細)</v>
          </cell>
          <cell r="H932">
            <v>10</v>
          </cell>
          <cell r="I932" t="str">
            <v>紅卜</v>
          </cell>
          <cell r="J932">
            <v>6</v>
          </cell>
          <cell r="K932" t="str">
            <v>小棒天</v>
          </cell>
          <cell r="L932">
            <v>5</v>
          </cell>
          <cell r="M932" t="str">
            <v>濕木耳</v>
          </cell>
          <cell r="N932">
            <v>2.5</v>
          </cell>
          <cell r="O932" t="str">
            <v>沙茶醬</v>
          </cell>
          <cell r="P932">
            <v>1</v>
          </cell>
          <cell r="Q932" t="str">
            <v>香菜</v>
          </cell>
          <cell r="T932">
            <v>0.5</v>
          </cell>
        </row>
        <row r="933">
          <cell r="C933" t="str">
            <v>素肉羹湯</v>
          </cell>
          <cell r="D933">
            <v>6</v>
          </cell>
          <cell r="E933" t="str">
            <v>大白菜段</v>
          </cell>
          <cell r="F933">
            <v>15</v>
          </cell>
          <cell r="G933" t="str">
            <v>竹筍絲</v>
          </cell>
          <cell r="H933">
            <v>7</v>
          </cell>
          <cell r="I933" t="str">
            <v>金針菇</v>
          </cell>
          <cell r="J933">
            <v>6</v>
          </cell>
          <cell r="K933" t="str">
            <v>素肉羹</v>
          </cell>
          <cell r="L933">
            <v>8</v>
          </cell>
          <cell r="M933" t="str">
            <v>素沙茶</v>
          </cell>
          <cell r="N933">
            <v>1</v>
          </cell>
          <cell r="O933" t="str">
            <v>香菜</v>
          </cell>
          <cell r="P933">
            <v>0.5</v>
          </cell>
        </row>
        <row r="934">
          <cell r="C934" t="str">
            <v>蘿蔔肉羹湯</v>
          </cell>
          <cell r="D934">
            <v>8</v>
          </cell>
          <cell r="E934" t="str">
            <v>白蘿蔔片丁</v>
          </cell>
          <cell r="F934">
            <v>20</v>
          </cell>
          <cell r="G934" t="str">
            <v>竹筍絲</v>
          </cell>
          <cell r="H934">
            <v>8</v>
          </cell>
          <cell r="I934" t="str">
            <v>紅蘿蔔絲</v>
          </cell>
          <cell r="J934">
            <v>3</v>
          </cell>
          <cell r="K934" t="str">
            <v>CAS殼蛋</v>
          </cell>
          <cell r="L934">
            <v>3</v>
          </cell>
          <cell r="M934" t="str">
            <v>CAS肉羹</v>
          </cell>
          <cell r="N934">
            <v>8</v>
          </cell>
          <cell r="O934" t="str">
            <v>香菇原件</v>
          </cell>
          <cell r="P934">
            <v>3</v>
          </cell>
          <cell r="Q934" t="str">
            <v>香菜</v>
          </cell>
          <cell r="R934">
            <v>0.5</v>
          </cell>
          <cell r="S934" t="str">
            <v>沙茶醬</v>
          </cell>
          <cell r="T934">
            <v>1</v>
          </cell>
        </row>
        <row r="935">
          <cell r="C935" t="str">
            <v>雪菜豆腐羹</v>
          </cell>
          <cell r="D935">
            <v>5</v>
          </cell>
          <cell r="E935" t="str">
            <v>雪裡紅</v>
          </cell>
          <cell r="F935">
            <v>16</v>
          </cell>
          <cell r="G935" t="str">
            <v>絞肉</v>
          </cell>
          <cell r="H935">
            <v>7</v>
          </cell>
          <cell r="I935" t="str">
            <v>豆腐</v>
          </cell>
          <cell r="J935">
            <v>11</v>
          </cell>
          <cell r="K935" t="str">
            <v>豆瓣醬</v>
          </cell>
          <cell r="L935">
            <v>1</v>
          </cell>
          <cell r="M935" t="str">
            <v>蔥</v>
          </cell>
          <cell r="N935">
            <v>1</v>
          </cell>
        </row>
        <row r="936">
          <cell r="C936" t="str">
            <v>玉米濃湯</v>
          </cell>
          <cell r="D936">
            <v>7</v>
          </cell>
          <cell r="E936" t="str">
            <v>CAS冷凍玉米粒</v>
          </cell>
          <cell r="F936">
            <v>20</v>
          </cell>
          <cell r="G936" t="str">
            <v>洋芋原件</v>
          </cell>
          <cell r="H936">
            <v>15</v>
          </cell>
          <cell r="I936" t="str">
            <v>紅蘿蔔小丁</v>
          </cell>
          <cell r="J936">
            <v>5</v>
          </cell>
          <cell r="K936" t="str">
            <v>奶粉</v>
          </cell>
          <cell r="L936">
            <v>8</v>
          </cell>
          <cell r="M936" t="str">
            <v>麵粉</v>
          </cell>
          <cell r="N936">
            <v>2</v>
          </cell>
          <cell r="O936" t="str">
            <v>奶油</v>
          </cell>
          <cell r="P936">
            <v>2</v>
          </cell>
        </row>
        <row r="937">
          <cell r="C937" t="str">
            <v>巧達濃湯</v>
          </cell>
          <cell r="D937">
            <v>8</v>
          </cell>
          <cell r="E937" t="str">
            <v>CAS冷凍玉米粒</v>
          </cell>
          <cell r="F937">
            <v>20</v>
          </cell>
          <cell r="G937" t="str">
            <v>杏鮑菇原件</v>
          </cell>
          <cell r="H937">
            <v>7</v>
          </cell>
          <cell r="I937" t="str">
            <v>剝皮洋蔥原件</v>
          </cell>
          <cell r="J937">
            <v>5</v>
          </cell>
          <cell r="K937" t="str">
            <v>CAS殼蛋</v>
          </cell>
          <cell r="L937">
            <v>5</v>
          </cell>
          <cell r="M937" t="str">
            <v>奶粉</v>
          </cell>
          <cell r="N937">
            <v>4</v>
          </cell>
          <cell r="O937" t="str">
            <v>麵粉</v>
          </cell>
          <cell r="P937">
            <v>2</v>
          </cell>
          <cell r="Q937" t="str">
            <v>奶油</v>
          </cell>
          <cell r="R937">
            <v>2</v>
          </cell>
        </row>
        <row r="938">
          <cell r="C938" t="str">
            <v>玉米濃湯(2)</v>
          </cell>
          <cell r="D938">
            <v>6</v>
          </cell>
          <cell r="E938" t="str">
            <v>CAS冷凍玉米粒</v>
          </cell>
          <cell r="F938">
            <v>20</v>
          </cell>
          <cell r="G938" t="str">
            <v>洋芋原件</v>
          </cell>
          <cell r="H938">
            <v>15</v>
          </cell>
          <cell r="I938" t="str">
            <v>絞肉</v>
          </cell>
          <cell r="J938">
            <v>7</v>
          </cell>
          <cell r="K938" t="str">
            <v>奶粉</v>
          </cell>
          <cell r="L938">
            <v>3</v>
          </cell>
          <cell r="M938" t="str">
            <v>麵粉</v>
          </cell>
          <cell r="N938">
            <v>2</v>
          </cell>
          <cell r="O938" t="str">
            <v>奶油</v>
          </cell>
          <cell r="P938">
            <v>2</v>
          </cell>
        </row>
        <row r="939">
          <cell r="C939" t="str">
            <v>火腿玉米濃湯</v>
          </cell>
          <cell r="D939">
            <v>9</v>
          </cell>
          <cell r="E939" t="str">
            <v>CAS冷凍玉米粒</v>
          </cell>
          <cell r="F939">
            <v>20</v>
          </cell>
          <cell r="G939" t="str">
            <v>洋芋原件</v>
          </cell>
          <cell r="H939">
            <v>10</v>
          </cell>
          <cell r="I939" t="str">
            <v>剝皮洋蔥原件</v>
          </cell>
          <cell r="J939">
            <v>5</v>
          </cell>
          <cell r="K939" t="str">
            <v>火腿小丁</v>
          </cell>
          <cell r="L939">
            <v>5</v>
          </cell>
          <cell r="M939" t="str">
            <v>奶粉</v>
          </cell>
          <cell r="N939">
            <v>3</v>
          </cell>
          <cell r="O939" t="str">
            <v>黑胡椒</v>
          </cell>
          <cell r="P939">
            <v>0.1</v>
          </cell>
          <cell r="Q939" t="str">
            <v>麵粉</v>
          </cell>
          <cell r="R939">
            <v>2</v>
          </cell>
          <cell r="S939" t="str">
            <v>奶油</v>
          </cell>
          <cell r="T939">
            <v>2</v>
          </cell>
        </row>
        <row r="940">
          <cell r="C940" t="str">
            <v>玉米洋芋湯</v>
          </cell>
          <cell r="D940">
            <v>9</v>
          </cell>
          <cell r="E940" t="str">
            <v>CAS冷凍玉米粒</v>
          </cell>
          <cell r="F940">
            <v>23</v>
          </cell>
          <cell r="G940" t="str">
            <v>洋芋原件</v>
          </cell>
          <cell r="H940">
            <v>12</v>
          </cell>
        </row>
        <row r="941">
          <cell r="C941" t="str">
            <v>南瓜濃湯</v>
          </cell>
          <cell r="D941">
            <v>7</v>
          </cell>
          <cell r="E941" t="str">
            <v>南瓜原件</v>
          </cell>
          <cell r="F941">
            <v>20</v>
          </cell>
          <cell r="G941" t="str">
            <v>洋芋原件</v>
          </cell>
          <cell r="H941">
            <v>15</v>
          </cell>
          <cell r="I941" t="str">
            <v>剝皮洋蔥原件</v>
          </cell>
          <cell r="J941">
            <v>5</v>
          </cell>
          <cell r="K941" t="str">
            <v>絞肉</v>
          </cell>
          <cell r="L941">
            <v>7</v>
          </cell>
          <cell r="M941" t="str">
            <v>奶粉</v>
          </cell>
          <cell r="N941">
            <v>8</v>
          </cell>
          <cell r="O941" t="str">
            <v>麵粉</v>
          </cell>
          <cell r="P941">
            <v>2</v>
          </cell>
          <cell r="Q941" t="str">
            <v>奶油</v>
          </cell>
          <cell r="R941">
            <v>2</v>
          </cell>
          <cell r="S941" t="str">
            <v>黑胡椒</v>
          </cell>
          <cell r="T941">
            <v>0.1</v>
          </cell>
        </row>
        <row r="942">
          <cell r="C942" t="str">
            <v>南瓜洋芋湯</v>
          </cell>
          <cell r="D942">
            <v>6</v>
          </cell>
          <cell r="E942" t="str">
            <v>南瓜原件</v>
          </cell>
          <cell r="F942">
            <v>25</v>
          </cell>
          <cell r="G942" t="str">
            <v>洋芋原件</v>
          </cell>
          <cell r="H942">
            <v>15</v>
          </cell>
        </row>
        <row r="943">
          <cell r="C943" t="str">
            <v>南瓜濃湯(３)</v>
          </cell>
          <cell r="D943">
            <v>6</v>
          </cell>
          <cell r="E943" t="str">
            <v>南瓜原件</v>
          </cell>
          <cell r="F943">
            <v>20</v>
          </cell>
          <cell r="G943" t="str">
            <v>剝皮洋蔥原件</v>
          </cell>
          <cell r="H943">
            <v>5</v>
          </cell>
          <cell r="I943" t="str">
            <v>絞肉</v>
          </cell>
          <cell r="J943">
            <v>7</v>
          </cell>
          <cell r="K943" t="str">
            <v>CAS殼蛋</v>
          </cell>
          <cell r="L943">
            <v>5</v>
          </cell>
          <cell r="M943" t="str">
            <v>奶粉</v>
          </cell>
          <cell r="N943">
            <v>8</v>
          </cell>
          <cell r="O943" t="str">
            <v>麵粉</v>
          </cell>
          <cell r="P943">
            <v>4</v>
          </cell>
          <cell r="Q943" t="str">
            <v>奶油</v>
          </cell>
          <cell r="R943">
            <v>4</v>
          </cell>
        </row>
        <row r="944">
          <cell r="C944" t="str">
            <v>奶油菇菇濃湯</v>
          </cell>
          <cell r="D944">
            <v>10</v>
          </cell>
          <cell r="E944" t="str">
            <v>大白菜原件</v>
          </cell>
          <cell r="F944">
            <v>20</v>
          </cell>
          <cell r="G944" t="str">
            <v>CAS冷凍玉米粒</v>
          </cell>
          <cell r="H944">
            <v>10</v>
          </cell>
          <cell r="I944" t="str">
            <v>剝皮洋蔥原件</v>
          </cell>
          <cell r="J944">
            <v>3</v>
          </cell>
          <cell r="K944" t="str">
            <v>鮑魚菇</v>
          </cell>
          <cell r="L944">
            <v>3</v>
          </cell>
          <cell r="M944" t="str">
            <v>香菇原件</v>
          </cell>
          <cell r="N944">
            <v>2.5</v>
          </cell>
          <cell r="O944" t="str">
            <v>火腿小丁</v>
          </cell>
          <cell r="P944">
            <v>3</v>
          </cell>
          <cell r="Q944" t="str">
            <v>義大利香料</v>
          </cell>
          <cell r="R944">
            <v>0.25</v>
          </cell>
          <cell r="S944" t="str">
            <v>奶粉</v>
          </cell>
          <cell r="T944">
            <v>8</v>
          </cell>
          <cell r="U944" t="str">
            <v>麵粉</v>
          </cell>
          <cell r="V944">
            <v>2</v>
          </cell>
          <cell r="W944" t="str">
            <v>奶油</v>
          </cell>
          <cell r="X944">
            <v>2</v>
          </cell>
        </row>
        <row r="945">
          <cell r="C945" t="str">
            <v>蘑菇濃湯</v>
          </cell>
          <cell r="D945">
            <v>7</v>
          </cell>
          <cell r="E945" t="str">
            <v>洋芋原件</v>
          </cell>
          <cell r="F945">
            <v>20</v>
          </cell>
          <cell r="G945" t="str">
            <v>大白菜段</v>
          </cell>
          <cell r="H945">
            <v>10</v>
          </cell>
          <cell r="I945" t="str">
            <v>絞肉</v>
          </cell>
          <cell r="J945">
            <v>7</v>
          </cell>
          <cell r="K945" t="str">
            <v>香菇原件</v>
          </cell>
          <cell r="L945">
            <v>3</v>
          </cell>
          <cell r="M945" t="str">
            <v>洋菇罐頭</v>
          </cell>
          <cell r="N945">
            <v>4</v>
          </cell>
          <cell r="O945" t="str">
            <v>奶粉</v>
          </cell>
          <cell r="P945">
            <v>8</v>
          </cell>
          <cell r="Q945" t="str">
            <v>麵粉</v>
          </cell>
          <cell r="S945" t="str">
            <v>奶油</v>
          </cell>
        </row>
        <row r="946">
          <cell r="C946" t="str">
            <v>鮮菇玉米濃湯</v>
          </cell>
          <cell r="D946">
            <v>9</v>
          </cell>
          <cell r="E946" t="str">
            <v>杏鮑菇原件</v>
          </cell>
          <cell r="F946">
            <v>10</v>
          </cell>
          <cell r="G946" t="str">
            <v>洋芋原件</v>
          </cell>
          <cell r="H946">
            <v>10</v>
          </cell>
          <cell r="I946" t="str">
            <v>CAS冷凍玉米粒</v>
          </cell>
          <cell r="J946">
            <v>20</v>
          </cell>
          <cell r="K946" t="str">
            <v>奶粉</v>
          </cell>
          <cell r="L946">
            <v>3</v>
          </cell>
          <cell r="M946" t="str">
            <v>麵粉</v>
          </cell>
          <cell r="N946">
            <v>2</v>
          </cell>
          <cell r="O946" t="str">
            <v>奶油</v>
          </cell>
          <cell r="P946">
            <v>2</v>
          </cell>
        </row>
        <row r="947">
          <cell r="C947" t="str">
            <v>田園濃湯</v>
          </cell>
          <cell r="D947">
            <v>7</v>
          </cell>
          <cell r="E947" t="str">
            <v>大白菜段</v>
          </cell>
          <cell r="F947">
            <v>20</v>
          </cell>
          <cell r="G947" t="str">
            <v>CAS冷凍玉米粒</v>
          </cell>
          <cell r="H947">
            <v>15</v>
          </cell>
          <cell r="I947" t="str">
            <v>一公分西芹段</v>
          </cell>
          <cell r="J947">
            <v>4</v>
          </cell>
          <cell r="K947" t="str">
            <v>杏鮑菇原件</v>
          </cell>
          <cell r="L947">
            <v>4</v>
          </cell>
          <cell r="M947" t="str">
            <v>奶粉</v>
          </cell>
          <cell r="N947">
            <v>8</v>
          </cell>
          <cell r="O947" t="str">
            <v>麵粉</v>
          </cell>
          <cell r="Q947" t="str">
            <v>奶油</v>
          </cell>
        </row>
        <row r="948">
          <cell r="C948" t="str">
            <v>蔬菜濃湯</v>
          </cell>
          <cell r="D948">
            <v>8</v>
          </cell>
          <cell r="E948" t="str">
            <v>洋芋原件</v>
          </cell>
          <cell r="F948">
            <v>20</v>
          </cell>
          <cell r="G948" t="str">
            <v>綠花椰(切）</v>
          </cell>
          <cell r="H948">
            <v>15</v>
          </cell>
          <cell r="I948" t="str">
            <v>白花椰(切）</v>
          </cell>
          <cell r="J948">
            <v>15</v>
          </cell>
          <cell r="K948" t="str">
            <v>剝皮洋蔥</v>
          </cell>
          <cell r="L948">
            <v>5</v>
          </cell>
          <cell r="M948" t="str">
            <v>奶粉</v>
          </cell>
          <cell r="N948">
            <v>8</v>
          </cell>
          <cell r="O948" t="str">
            <v>火腿片</v>
          </cell>
          <cell r="P948">
            <v>5</v>
          </cell>
          <cell r="Q948" t="str">
            <v>麵粉</v>
          </cell>
          <cell r="S948" t="str">
            <v>奶油</v>
          </cell>
        </row>
        <row r="949">
          <cell r="C949" t="str">
            <v>洋芋濃湯</v>
          </cell>
          <cell r="D949">
            <v>5</v>
          </cell>
          <cell r="E949" t="str">
            <v>洋芋原件</v>
          </cell>
          <cell r="F949">
            <v>20</v>
          </cell>
          <cell r="G949" t="str">
            <v>剝皮洋蔥原件</v>
          </cell>
          <cell r="H949">
            <v>7</v>
          </cell>
          <cell r="I949" t="str">
            <v>西芹小丁</v>
          </cell>
          <cell r="J949">
            <v>3</v>
          </cell>
          <cell r="K949" t="str">
            <v>CAS殼蛋</v>
          </cell>
          <cell r="L949">
            <v>4</v>
          </cell>
          <cell r="M949" t="str">
            <v>奶粉</v>
          </cell>
          <cell r="N949">
            <v>8</v>
          </cell>
          <cell r="O949" t="str">
            <v>麵粉</v>
          </cell>
          <cell r="P949">
            <v>2</v>
          </cell>
          <cell r="Q949" t="str">
            <v>奶油</v>
          </cell>
          <cell r="R949">
            <v>2</v>
          </cell>
        </row>
        <row r="950">
          <cell r="C950" t="str">
            <v>客家湯圓</v>
          </cell>
          <cell r="D950">
            <v>9</v>
          </cell>
          <cell r="E950" t="str">
            <v>小湯圓</v>
          </cell>
          <cell r="F950">
            <v>10</v>
          </cell>
          <cell r="G950" t="str">
            <v>高麗菜段</v>
          </cell>
          <cell r="H950">
            <v>15</v>
          </cell>
          <cell r="I950" t="str">
            <v>茼蒿(切)</v>
          </cell>
          <cell r="J950">
            <v>5</v>
          </cell>
          <cell r="K950" t="str">
            <v>乾木耳</v>
          </cell>
          <cell r="L950">
            <v>0.25</v>
          </cell>
          <cell r="M950" t="str">
            <v>肉絲</v>
          </cell>
          <cell r="N950">
            <v>7</v>
          </cell>
          <cell r="O950" t="str">
            <v>韭菜段</v>
          </cell>
          <cell r="P950">
            <v>0.5</v>
          </cell>
          <cell r="Q950" t="str">
            <v>蝦皮</v>
          </cell>
          <cell r="R950">
            <v>0.5</v>
          </cell>
          <cell r="S950" t="str">
            <v>薑絲</v>
          </cell>
          <cell r="T950">
            <v>0.5</v>
          </cell>
        </row>
        <row r="951">
          <cell r="C951" t="str">
            <v>玉米豆腐湯</v>
          </cell>
          <cell r="D951">
            <v>2</v>
          </cell>
          <cell r="E951" t="str">
            <v>CAS冷凍玉米粒</v>
          </cell>
          <cell r="F951">
            <v>20</v>
          </cell>
          <cell r="G951" t="str">
            <v>非基改豆腐條</v>
          </cell>
          <cell r="H951">
            <v>10</v>
          </cell>
        </row>
        <row r="952">
          <cell r="C952" t="str">
            <v>豆薯雞湯</v>
          </cell>
          <cell r="D952">
            <v>2</v>
          </cell>
          <cell r="E952" t="str">
            <v>豆薯片丁</v>
          </cell>
          <cell r="F952">
            <v>25</v>
          </cell>
          <cell r="G952" t="str">
            <v>雞胸丁</v>
          </cell>
          <cell r="H952">
            <v>10</v>
          </cell>
        </row>
        <row r="953">
          <cell r="C953" t="str">
            <v>冬瓜雞湯</v>
          </cell>
          <cell r="D953">
            <v>3</v>
          </cell>
          <cell r="E953" t="str">
            <v>冬瓜中丁</v>
          </cell>
          <cell r="F953">
            <v>28</v>
          </cell>
          <cell r="G953" t="str">
            <v>雞胸丁</v>
          </cell>
          <cell r="H953">
            <v>7</v>
          </cell>
          <cell r="I953" t="str">
            <v>薑片</v>
          </cell>
          <cell r="J953">
            <v>0.3</v>
          </cell>
        </row>
        <row r="954">
          <cell r="C954" t="str">
            <v>芥菜肉絲湯</v>
          </cell>
          <cell r="D954">
            <v>4</v>
          </cell>
          <cell r="E954" t="str">
            <v>小芥菜段</v>
          </cell>
          <cell r="F954">
            <v>20</v>
          </cell>
          <cell r="G954" t="str">
            <v>肉絲</v>
          </cell>
          <cell r="H954">
            <v>7</v>
          </cell>
          <cell r="I954" t="str">
            <v>香菇原件</v>
          </cell>
          <cell r="J954">
            <v>5</v>
          </cell>
          <cell r="K954" t="str">
            <v>薑片</v>
          </cell>
          <cell r="L954">
            <v>0.5</v>
          </cell>
        </row>
        <row r="955">
          <cell r="C955" t="str">
            <v>冬菜白菜湯</v>
          </cell>
          <cell r="D955">
            <v>2</v>
          </cell>
          <cell r="E955" t="str">
            <v>大白菜段</v>
          </cell>
          <cell r="F955">
            <v>20</v>
          </cell>
          <cell r="G955" t="str">
            <v>冬菜</v>
          </cell>
          <cell r="H955">
            <v>1</v>
          </cell>
          <cell r="I955" t="str">
            <v>肉絲</v>
          </cell>
          <cell r="J955">
            <v>7</v>
          </cell>
        </row>
        <row r="956">
          <cell r="C956" t="str">
            <v>豆薯蛋花湯</v>
          </cell>
          <cell r="D956">
            <v>3</v>
          </cell>
          <cell r="E956" t="str">
            <v>豆薯粗絲</v>
          </cell>
          <cell r="F956">
            <v>20</v>
          </cell>
          <cell r="G956" t="str">
            <v>CAS殼蛋</v>
          </cell>
          <cell r="H956">
            <v>10</v>
          </cell>
          <cell r="I956" t="str">
            <v>肉絲</v>
          </cell>
          <cell r="J956">
            <v>7</v>
          </cell>
        </row>
        <row r="957">
          <cell r="C957" t="str">
            <v>玉米香菇湯</v>
          </cell>
          <cell r="D957">
            <v>2</v>
          </cell>
          <cell r="E957" t="str">
            <v>一公分玉米段</v>
          </cell>
          <cell r="F957">
            <v>30</v>
          </cell>
          <cell r="G957" t="str">
            <v>香菇原件</v>
          </cell>
          <cell r="H957">
            <v>7</v>
          </cell>
        </row>
        <row r="958">
          <cell r="C958" t="str">
            <v>雙菇高麗湯</v>
          </cell>
          <cell r="D958">
            <v>3</v>
          </cell>
          <cell r="E958" t="str">
            <v>香菇原件</v>
          </cell>
          <cell r="F958">
            <v>7</v>
          </cell>
          <cell r="G958" t="str">
            <v>金針菇</v>
          </cell>
          <cell r="H958">
            <v>5</v>
          </cell>
          <cell r="I958" t="str">
            <v>高麗菜原件</v>
          </cell>
          <cell r="J958">
            <v>25</v>
          </cell>
          <cell r="K958" t="str">
            <v>薑絲</v>
          </cell>
          <cell r="L958">
            <v>0.3</v>
          </cell>
        </row>
        <row r="959">
          <cell r="C959" t="str">
            <v>小魚莧菜湯</v>
          </cell>
          <cell r="D959">
            <v>2</v>
          </cell>
          <cell r="E959" t="str">
            <v>小魚乾</v>
          </cell>
          <cell r="F959">
            <v>0.7</v>
          </cell>
          <cell r="G959" t="str">
            <v>莧菜(切)</v>
          </cell>
          <cell r="H959">
            <v>25</v>
          </cell>
        </row>
        <row r="960">
          <cell r="C960" t="str">
            <v>結菜大骨湯</v>
          </cell>
          <cell r="D960">
            <v>3</v>
          </cell>
          <cell r="E960" t="str">
            <v>結頭菜片丁</v>
          </cell>
          <cell r="F960">
            <v>20</v>
          </cell>
          <cell r="G960" t="str">
            <v>大骨</v>
          </cell>
          <cell r="H960">
            <v>5</v>
          </cell>
          <cell r="I960" t="str">
            <v>芹菜珠</v>
          </cell>
          <cell r="J960">
            <v>3</v>
          </cell>
        </row>
        <row r="961">
          <cell r="C961" t="str">
            <v>結菜雞湯</v>
          </cell>
          <cell r="D961">
            <v>3</v>
          </cell>
          <cell r="E961" t="str">
            <v>結頭菜片丁</v>
          </cell>
          <cell r="F961">
            <v>20</v>
          </cell>
          <cell r="G961" t="str">
            <v>雞胸丁</v>
          </cell>
          <cell r="H961">
            <v>7</v>
          </cell>
          <cell r="I961" t="str">
            <v>芹菜珠</v>
          </cell>
          <cell r="J961">
            <v>3</v>
          </cell>
        </row>
        <row r="962">
          <cell r="C962" t="str">
            <v>結菜玉米湯</v>
          </cell>
          <cell r="D962">
            <v>3</v>
          </cell>
          <cell r="E962" t="str">
            <v>結頭菜片丁</v>
          </cell>
          <cell r="F962">
            <v>20</v>
          </cell>
          <cell r="G962" t="str">
            <v>一公分玉米段</v>
          </cell>
          <cell r="H962">
            <v>10</v>
          </cell>
          <cell r="I962" t="str">
            <v>芹菜珠</v>
          </cell>
          <cell r="J962">
            <v>3</v>
          </cell>
        </row>
        <row r="963">
          <cell r="C963" t="str">
            <v>芹香結菜湯</v>
          </cell>
          <cell r="D963">
            <v>3</v>
          </cell>
          <cell r="E963" t="str">
            <v>結頭菜片丁</v>
          </cell>
          <cell r="F963">
            <v>22</v>
          </cell>
          <cell r="G963" t="str">
            <v>龍骨</v>
          </cell>
          <cell r="H963">
            <v>5</v>
          </cell>
          <cell r="I963" t="str">
            <v>芹菜珠</v>
          </cell>
          <cell r="J963">
            <v>3</v>
          </cell>
        </row>
        <row r="964">
          <cell r="C964" t="str">
            <v>義式番茄湯</v>
          </cell>
          <cell r="D964">
            <v>6</v>
          </cell>
          <cell r="E964" t="str">
            <v>番茄原件</v>
          </cell>
          <cell r="F964">
            <v>20</v>
          </cell>
          <cell r="G964" t="str">
            <v>洋芋原件</v>
          </cell>
          <cell r="H964">
            <v>8</v>
          </cell>
          <cell r="I964" t="str">
            <v>高麗菜段</v>
          </cell>
          <cell r="J964">
            <v>10</v>
          </cell>
          <cell r="K964" t="str">
            <v>大骨</v>
          </cell>
          <cell r="L964">
            <v>5</v>
          </cell>
          <cell r="M964" t="str">
            <v>番茄糊</v>
          </cell>
          <cell r="N964">
            <v>0.5</v>
          </cell>
          <cell r="O964" t="str">
            <v>義大利香料</v>
          </cell>
          <cell r="P964">
            <v>0.1</v>
          </cell>
        </row>
        <row r="965">
          <cell r="C965" t="str">
            <v>高麗排骨湯</v>
          </cell>
          <cell r="D965">
            <v>3</v>
          </cell>
          <cell r="E965" t="str">
            <v>高麗菜段</v>
          </cell>
          <cell r="F965">
            <v>25</v>
          </cell>
          <cell r="G965" t="str">
            <v>香菇原件</v>
          </cell>
          <cell r="H965">
            <v>5</v>
          </cell>
          <cell r="I965" t="str">
            <v>龍骨</v>
          </cell>
          <cell r="J965">
            <v>5</v>
          </cell>
        </row>
        <row r="966">
          <cell r="C966" t="str">
            <v>洋芋湯</v>
          </cell>
          <cell r="D966">
            <v>4</v>
          </cell>
          <cell r="E966" t="str">
            <v>洋芋原件</v>
          </cell>
          <cell r="F966">
            <v>25</v>
          </cell>
          <cell r="G966" t="str">
            <v>CAS冷凍玉米粒</v>
          </cell>
          <cell r="H966">
            <v>10</v>
          </cell>
          <cell r="I966" t="str">
            <v>大骨</v>
          </cell>
          <cell r="J966">
            <v>3</v>
          </cell>
        </row>
        <row r="967">
          <cell r="C967" t="str">
            <v>玉米蘿蔔湯</v>
          </cell>
          <cell r="D967">
            <v>3</v>
          </cell>
          <cell r="E967" t="str">
            <v>白蘿蔔片丁</v>
          </cell>
          <cell r="F967">
            <v>7</v>
          </cell>
          <cell r="G967" t="str">
            <v>一公分玉米段</v>
          </cell>
          <cell r="H967">
            <v>30</v>
          </cell>
          <cell r="I967" t="str">
            <v>香菜</v>
          </cell>
          <cell r="J967">
            <v>0.5</v>
          </cell>
        </row>
        <row r="968">
          <cell r="C968" t="str">
            <v>鮮菇蛋花湯</v>
          </cell>
          <cell r="D968">
            <v>3</v>
          </cell>
          <cell r="E968" t="str">
            <v>金針菇</v>
          </cell>
          <cell r="F968">
            <v>15</v>
          </cell>
          <cell r="G968" t="str">
            <v>秀珍菇</v>
          </cell>
          <cell r="H968">
            <v>3</v>
          </cell>
          <cell r="I968" t="str">
            <v>大白菜原件</v>
          </cell>
          <cell r="J968">
            <v>10</v>
          </cell>
          <cell r="K968" t="str">
            <v>CAS殼蛋</v>
          </cell>
          <cell r="L968">
            <v>3</v>
          </cell>
        </row>
        <row r="969">
          <cell r="C969" t="str">
            <v>玉米蛋花湯</v>
          </cell>
          <cell r="D969">
            <v>3</v>
          </cell>
          <cell r="E969" t="str">
            <v>CAS冷凍玉米粒</v>
          </cell>
          <cell r="F969">
            <v>25</v>
          </cell>
          <cell r="G969" t="str">
            <v>青蔥珠</v>
          </cell>
          <cell r="H969">
            <v>3</v>
          </cell>
          <cell r="I969" t="str">
            <v>CAS殼蛋</v>
          </cell>
          <cell r="J969">
            <v>4</v>
          </cell>
        </row>
        <row r="970">
          <cell r="C970" t="str">
            <v>蒜頭雞湯</v>
          </cell>
          <cell r="D970">
            <v>4</v>
          </cell>
          <cell r="E970" t="str">
            <v>白蘿蔔片丁</v>
          </cell>
          <cell r="F970">
            <v>25</v>
          </cell>
          <cell r="G970" t="str">
            <v>雞胸丁</v>
          </cell>
          <cell r="H970">
            <v>7</v>
          </cell>
          <cell r="I970" t="str">
            <v>金針菇</v>
          </cell>
          <cell r="J970">
            <v>5</v>
          </cell>
          <cell r="K970" t="str">
            <v>蒜頭粒</v>
          </cell>
          <cell r="L970">
            <v>1</v>
          </cell>
        </row>
        <row r="971">
          <cell r="C971" t="str">
            <v>年糕湯</v>
          </cell>
          <cell r="D971">
            <v>5</v>
          </cell>
          <cell r="E971" t="str">
            <v>寧波年糕</v>
          </cell>
          <cell r="F971">
            <v>10</v>
          </cell>
          <cell r="G971" t="str">
            <v>高麗菜原件</v>
          </cell>
          <cell r="H971">
            <v>23</v>
          </cell>
          <cell r="I971" t="str">
            <v>香菇原件</v>
          </cell>
          <cell r="J971">
            <v>5</v>
          </cell>
          <cell r="K971" t="str">
            <v>CAS殼蛋</v>
          </cell>
          <cell r="L971">
            <v>3</v>
          </cell>
          <cell r="M971" t="str">
            <v>青蔥珠</v>
          </cell>
          <cell r="N971">
            <v>3</v>
          </cell>
          <cell r="O971" t="str">
            <v>大骨</v>
          </cell>
          <cell r="P971">
            <v>3</v>
          </cell>
        </row>
        <row r="972">
          <cell r="C972" t="str">
            <v>蘿蔔糕湯</v>
          </cell>
          <cell r="D972">
            <v>5</v>
          </cell>
          <cell r="E972" t="str">
            <v>蘿蔔糕</v>
          </cell>
          <cell r="F972">
            <v>20</v>
          </cell>
          <cell r="G972" t="str">
            <v>高麗菜段</v>
          </cell>
          <cell r="H972">
            <v>10</v>
          </cell>
          <cell r="I972" t="str">
            <v>香菇原件</v>
          </cell>
          <cell r="J972">
            <v>3</v>
          </cell>
          <cell r="K972" t="str">
            <v>肉絲</v>
          </cell>
          <cell r="L972">
            <v>7</v>
          </cell>
          <cell r="M972" t="str">
            <v>蝦皮</v>
          </cell>
          <cell r="N972">
            <v>0.2</v>
          </cell>
        </row>
        <row r="973">
          <cell r="C973" t="str">
            <v>小魚紫菜羹</v>
          </cell>
          <cell r="D973">
            <v>3</v>
          </cell>
          <cell r="E973" t="str">
            <v>吻仔魚</v>
          </cell>
          <cell r="F973">
            <v>2</v>
          </cell>
          <cell r="G973" t="str">
            <v>紫菜片</v>
          </cell>
          <cell r="H973">
            <v>0.8</v>
          </cell>
          <cell r="I973" t="str">
            <v>青蔥珠</v>
          </cell>
          <cell r="J973">
            <v>1</v>
          </cell>
        </row>
        <row r="974">
          <cell r="C974" t="str">
            <v>梅子雞湯</v>
          </cell>
          <cell r="D974">
            <v>4</v>
          </cell>
          <cell r="E974" t="str">
            <v>高麗菜段</v>
          </cell>
          <cell r="F974">
            <v>25</v>
          </cell>
          <cell r="G974" t="str">
            <v>鴻喜菇</v>
          </cell>
          <cell r="H974">
            <v>5</v>
          </cell>
          <cell r="I974" t="str">
            <v>雞胸丁</v>
          </cell>
          <cell r="J974">
            <v>7</v>
          </cell>
          <cell r="K974" t="str">
            <v>枸杞</v>
          </cell>
          <cell r="L974">
            <v>0.25</v>
          </cell>
          <cell r="M974" t="str">
            <v>紫蘇梅</v>
          </cell>
          <cell r="N974">
            <v>0.5</v>
          </cell>
        </row>
        <row r="975">
          <cell r="C975" t="str">
            <v>芋香米粉湯</v>
          </cell>
          <cell r="D975">
            <v>6</v>
          </cell>
          <cell r="E975" t="str">
            <v>細米粉</v>
          </cell>
          <cell r="F975">
            <v>15</v>
          </cell>
          <cell r="G975" t="str">
            <v>芋頭原件</v>
          </cell>
          <cell r="H975">
            <v>10</v>
          </cell>
          <cell r="I975" t="str">
            <v>肉絲</v>
          </cell>
          <cell r="J975">
            <v>7</v>
          </cell>
          <cell r="K975" t="str">
            <v>乾木耳</v>
          </cell>
          <cell r="L975">
            <v>0.25</v>
          </cell>
          <cell r="M975" t="str">
            <v>芹菜珠</v>
          </cell>
          <cell r="N975">
            <v>3</v>
          </cell>
          <cell r="O975" t="str">
            <v>薑絲</v>
          </cell>
          <cell r="P975">
            <v>0.2</v>
          </cell>
          <cell r="Q975" t="str">
            <v>蝦皮</v>
          </cell>
          <cell r="R975">
            <v>0.2</v>
          </cell>
        </row>
        <row r="976">
          <cell r="C976" t="str">
            <v>海芽豆腐湯</v>
          </cell>
          <cell r="D976">
            <v>3</v>
          </cell>
          <cell r="E976" t="str">
            <v>乾海芽</v>
          </cell>
          <cell r="F976">
            <v>0.8</v>
          </cell>
          <cell r="G976" t="str">
            <v>非基改豆腐條</v>
          </cell>
          <cell r="H976">
            <v>25</v>
          </cell>
          <cell r="I976" t="str">
            <v>薑絲</v>
          </cell>
          <cell r="J976">
            <v>0.5</v>
          </cell>
        </row>
        <row r="977">
          <cell r="C977" t="str">
            <v>大滷湯</v>
          </cell>
          <cell r="D977">
            <v>5</v>
          </cell>
          <cell r="E977" t="str">
            <v>乾木耳</v>
          </cell>
          <cell r="F977">
            <v>0.25</v>
          </cell>
          <cell r="G977" t="str">
            <v>竹筍絲</v>
          </cell>
          <cell r="H977">
            <v>15</v>
          </cell>
          <cell r="I977" t="str">
            <v>紅蘿蔔絲</v>
          </cell>
          <cell r="J977">
            <v>5</v>
          </cell>
          <cell r="K977" t="str">
            <v>肉絲</v>
          </cell>
          <cell r="L977">
            <v>7</v>
          </cell>
          <cell r="M977" t="str">
            <v>CAS殼蛋</v>
          </cell>
          <cell r="N977">
            <v>3</v>
          </cell>
        </row>
        <row r="978">
          <cell r="C978" t="str">
            <v>四喜湯</v>
          </cell>
          <cell r="D978">
            <v>4</v>
          </cell>
          <cell r="E978" t="str">
            <v>青江菜(切)</v>
          </cell>
          <cell r="F978">
            <v>12</v>
          </cell>
          <cell r="G978" t="str">
            <v>番茄原件</v>
          </cell>
          <cell r="H978">
            <v>7</v>
          </cell>
          <cell r="I978" t="str">
            <v>非基改豆腐條</v>
          </cell>
          <cell r="J978">
            <v>5</v>
          </cell>
          <cell r="K978" t="str">
            <v>CAS殼蛋</v>
          </cell>
          <cell r="L978">
            <v>5</v>
          </cell>
        </row>
        <row r="979">
          <cell r="C979" t="str">
            <v>玉米雞湯</v>
          </cell>
          <cell r="D979">
            <v>3</v>
          </cell>
          <cell r="E979" t="str">
            <v>一公分玉米段</v>
          </cell>
          <cell r="F979">
            <v>25</v>
          </cell>
          <cell r="G979" t="str">
            <v>紅蘿蔔片丁</v>
          </cell>
          <cell r="H979">
            <v>5</v>
          </cell>
          <cell r="I979" t="str">
            <v>雞胸丁</v>
          </cell>
          <cell r="J979">
            <v>7</v>
          </cell>
        </row>
        <row r="980">
          <cell r="C980" t="str">
            <v>鳳梨筍片雞湯</v>
          </cell>
          <cell r="D980">
            <v>4</v>
          </cell>
          <cell r="E980" t="str">
            <v>竹筍片</v>
          </cell>
          <cell r="F980">
            <v>20</v>
          </cell>
          <cell r="G980" t="str">
            <v>香菇原件</v>
          </cell>
          <cell r="H980">
            <v>5</v>
          </cell>
          <cell r="I980" t="str">
            <v>雞胸丁</v>
          </cell>
          <cell r="J980">
            <v>7</v>
          </cell>
          <cell r="K980" t="str">
            <v>醃鳳梨罐</v>
          </cell>
          <cell r="L980">
            <v>1.2</v>
          </cell>
        </row>
        <row r="981">
          <cell r="C981" t="str">
            <v>玉米蘿蔔湯(2)</v>
          </cell>
          <cell r="D981">
            <v>3</v>
          </cell>
          <cell r="E981" t="str">
            <v>紅蘿蔔小丁</v>
          </cell>
          <cell r="F981">
            <v>5</v>
          </cell>
          <cell r="G981" t="str">
            <v>CAS冷凍玉米粒</v>
          </cell>
          <cell r="H981">
            <v>25</v>
          </cell>
        </row>
        <row r="983">
          <cell r="C983" t="str">
            <v>綠豆薏仁湯</v>
          </cell>
          <cell r="D983">
            <v>2</v>
          </cell>
          <cell r="E983" t="str">
            <v>綠豆</v>
          </cell>
          <cell r="F983">
            <v>13</v>
          </cell>
          <cell r="G983" t="str">
            <v>小薏仁</v>
          </cell>
          <cell r="H983">
            <v>10</v>
          </cell>
        </row>
        <row r="984">
          <cell r="C984" t="str">
            <v>綠豆湯</v>
          </cell>
          <cell r="D984">
            <v>1</v>
          </cell>
          <cell r="E984" t="str">
            <v>綠豆</v>
          </cell>
          <cell r="F984">
            <v>17</v>
          </cell>
        </row>
        <row r="985">
          <cell r="C985" t="str">
            <v>綠豆牛奶湯</v>
          </cell>
          <cell r="D985">
            <v>2</v>
          </cell>
          <cell r="E985" t="str">
            <v>綠豆</v>
          </cell>
          <cell r="F985">
            <v>25</v>
          </cell>
          <cell r="G985" t="str">
            <v>奶粉</v>
          </cell>
          <cell r="H985">
            <v>5</v>
          </cell>
        </row>
        <row r="986">
          <cell r="C986" t="str">
            <v>綠豆西米露</v>
          </cell>
          <cell r="D986">
            <v>2</v>
          </cell>
          <cell r="E986" t="str">
            <v>綠豆</v>
          </cell>
          <cell r="F986">
            <v>13</v>
          </cell>
          <cell r="G986" t="str">
            <v>西谷米</v>
          </cell>
          <cell r="H986">
            <v>7</v>
          </cell>
        </row>
        <row r="987">
          <cell r="C987" t="str">
            <v>綠豆地瓜湯</v>
          </cell>
          <cell r="D987">
            <v>2</v>
          </cell>
          <cell r="E987" t="str">
            <v>綠豆</v>
          </cell>
          <cell r="F987">
            <v>10</v>
          </cell>
          <cell r="G987" t="str">
            <v>地瓜原件</v>
          </cell>
          <cell r="H987">
            <v>15</v>
          </cell>
        </row>
        <row r="988">
          <cell r="C988" t="str">
            <v>綠豆麥片湯</v>
          </cell>
          <cell r="D988">
            <v>5</v>
          </cell>
          <cell r="E988" t="str">
            <v>綠豆</v>
          </cell>
          <cell r="F988">
            <v>17</v>
          </cell>
          <cell r="G988" t="str">
            <v>麥片</v>
          </cell>
          <cell r="H988">
            <v>8</v>
          </cell>
        </row>
        <row r="989">
          <cell r="C989" t="str">
            <v>紅豆麥片湯</v>
          </cell>
          <cell r="D989">
            <v>2</v>
          </cell>
          <cell r="E989" t="str">
            <v>紅豆(台灣)</v>
          </cell>
          <cell r="F989">
            <v>10</v>
          </cell>
          <cell r="G989" t="str">
            <v>麥片</v>
          </cell>
          <cell r="H989">
            <v>16</v>
          </cell>
        </row>
        <row r="990">
          <cell r="C990" t="str">
            <v>紅豆薏仁湯</v>
          </cell>
          <cell r="D990">
            <v>2</v>
          </cell>
          <cell r="E990" t="str">
            <v>紅豆(台灣)</v>
          </cell>
          <cell r="F990">
            <v>10</v>
          </cell>
          <cell r="G990" t="str">
            <v>小薏仁</v>
          </cell>
          <cell r="H990">
            <v>12</v>
          </cell>
        </row>
        <row r="991">
          <cell r="C991" t="str">
            <v>紅豆牛奶湯</v>
          </cell>
          <cell r="D991">
            <v>3</v>
          </cell>
          <cell r="E991" t="str">
            <v>紅豆(台灣)</v>
          </cell>
          <cell r="F991">
            <v>15</v>
          </cell>
          <cell r="G991" t="str">
            <v>麥片</v>
          </cell>
          <cell r="H991">
            <v>7.5</v>
          </cell>
          <cell r="I991" t="str">
            <v>奶粉</v>
          </cell>
          <cell r="J991">
            <v>5</v>
          </cell>
        </row>
        <row r="992">
          <cell r="C992" t="str">
            <v>紅豆湯圓</v>
          </cell>
          <cell r="D992">
            <v>3</v>
          </cell>
          <cell r="E992" t="str">
            <v>紅豆(台灣)</v>
          </cell>
          <cell r="F992">
            <v>9.1</v>
          </cell>
          <cell r="G992" t="str">
            <v>小湯圓</v>
          </cell>
          <cell r="H992">
            <v>14</v>
          </cell>
          <cell r="I992" t="str">
            <v>芋圓</v>
          </cell>
          <cell r="J992">
            <v>11</v>
          </cell>
        </row>
        <row r="993">
          <cell r="C993" t="str">
            <v>紅豆紫米湯</v>
          </cell>
          <cell r="D993">
            <v>4</v>
          </cell>
          <cell r="E993" t="str">
            <v>紅豆(台灣)</v>
          </cell>
          <cell r="F993">
            <v>10</v>
          </cell>
          <cell r="G993" t="str">
            <v>紫米</v>
          </cell>
          <cell r="H993">
            <v>5</v>
          </cell>
          <cell r="I993" t="str">
            <v>小薏仁</v>
          </cell>
          <cell r="J993">
            <v>5</v>
          </cell>
          <cell r="K993" t="str">
            <v>桂圓乾</v>
          </cell>
          <cell r="L993">
            <v>0.5</v>
          </cell>
        </row>
        <row r="994">
          <cell r="C994" t="str">
            <v>紅豆西米露</v>
          </cell>
          <cell r="D994">
            <v>2</v>
          </cell>
          <cell r="E994" t="str">
            <v>紅豆(台灣)</v>
          </cell>
          <cell r="F994">
            <v>10</v>
          </cell>
          <cell r="G994" t="str">
            <v>西谷米</v>
          </cell>
          <cell r="H994">
            <v>5</v>
          </cell>
        </row>
        <row r="995">
          <cell r="C995" t="str">
            <v>地瓜芋圓湯</v>
          </cell>
          <cell r="D995">
            <v>3</v>
          </cell>
          <cell r="E995" t="str">
            <v>地瓜原件</v>
          </cell>
          <cell r="F995">
            <v>20</v>
          </cell>
          <cell r="G995" t="str">
            <v>芋圓</v>
          </cell>
          <cell r="H995">
            <v>25</v>
          </cell>
          <cell r="I995" t="str">
            <v>薑片</v>
          </cell>
          <cell r="J995">
            <v>2</v>
          </cell>
          <cell r="K995" t="str">
            <v>黑糖</v>
          </cell>
          <cell r="L995">
            <v>3</v>
          </cell>
        </row>
        <row r="996">
          <cell r="C996" t="str">
            <v>蜜豆牛奶湯</v>
          </cell>
          <cell r="D996">
            <v>4</v>
          </cell>
          <cell r="E996" t="str">
            <v>大紅豆</v>
          </cell>
          <cell r="F996">
            <v>10</v>
          </cell>
          <cell r="G996" t="str">
            <v>綠豆</v>
          </cell>
          <cell r="H996">
            <v>10</v>
          </cell>
          <cell r="I996" t="str">
            <v>小薏仁</v>
          </cell>
          <cell r="J996">
            <v>8</v>
          </cell>
          <cell r="K996" t="str">
            <v>奶粉</v>
          </cell>
          <cell r="L996">
            <v>5</v>
          </cell>
        </row>
        <row r="997">
          <cell r="C997" t="str">
            <v>印度奶茶</v>
          </cell>
          <cell r="D997">
            <v>3</v>
          </cell>
          <cell r="E997" t="str">
            <v>錫蘭紅茶</v>
          </cell>
          <cell r="F997">
            <v>1</v>
          </cell>
          <cell r="G997" t="str">
            <v>西谷米</v>
          </cell>
          <cell r="H997">
            <v>9</v>
          </cell>
          <cell r="I997" t="str">
            <v>奶粉</v>
          </cell>
          <cell r="J997">
            <v>5</v>
          </cell>
        </row>
        <row r="998">
          <cell r="C998" t="str">
            <v>粉圓奶茶</v>
          </cell>
          <cell r="D998">
            <v>3</v>
          </cell>
          <cell r="E998" t="str">
            <v>錫蘭紅茶</v>
          </cell>
          <cell r="F998">
            <v>1</v>
          </cell>
          <cell r="G998" t="str">
            <v>小粉圓</v>
          </cell>
          <cell r="H998">
            <v>15</v>
          </cell>
          <cell r="I998" t="str">
            <v>奶粉</v>
          </cell>
          <cell r="J998">
            <v>5</v>
          </cell>
        </row>
        <row r="999">
          <cell r="C999" t="str">
            <v>椰奶西米露</v>
          </cell>
          <cell r="D999">
            <v>3</v>
          </cell>
          <cell r="E999" t="str">
            <v>西谷米</v>
          </cell>
          <cell r="F999">
            <v>9</v>
          </cell>
          <cell r="G999" t="str">
            <v>椰漿</v>
          </cell>
          <cell r="H999">
            <v>1</v>
          </cell>
          <cell r="I999" t="str">
            <v>奶粉</v>
          </cell>
          <cell r="J999">
            <v>3</v>
          </cell>
        </row>
        <row r="1000">
          <cell r="C1000" t="str">
            <v>芋香西米露</v>
          </cell>
          <cell r="D1000">
            <v>4</v>
          </cell>
          <cell r="E1000" t="str">
            <v>芋頭原件</v>
          </cell>
          <cell r="F1000">
            <v>25</v>
          </cell>
          <cell r="G1000" t="str">
            <v>西谷米</v>
          </cell>
          <cell r="H1000">
            <v>9</v>
          </cell>
          <cell r="I1000" t="str">
            <v>椰漿</v>
          </cell>
          <cell r="J1000">
            <v>5</v>
          </cell>
          <cell r="K1000" t="str">
            <v>奶粉</v>
          </cell>
          <cell r="L1000">
            <v>4</v>
          </cell>
        </row>
        <row r="1002">
          <cell r="C1002" t="str">
            <v>紫米桂圓湯</v>
          </cell>
          <cell r="D1002">
            <v>4</v>
          </cell>
          <cell r="E1002" t="str">
            <v>紫米</v>
          </cell>
          <cell r="F1002">
            <v>12</v>
          </cell>
          <cell r="G1002" t="str">
            <v>圓糯米</v>
          </cell>
          <cell r="H1002">
            <v>11</v>
          </cell>
          <cell r="I1002" t="str">
            <v>桂圓乾</v>
          </cell>
          <cell r="J1002">
            <v>0.5</v>
          </cell>
          <cell r="K1002" t="str">
            <v>紅棗</v>
          </cell>
          <cell r="L1002">
            <v>0.5</v>
          </cell>
        </row>
        <row r="1003">
          <cell r="C1003" t="str">
            <v>綠豆芋圓湯</v>
          </cell>
          <cell r="D1003">
            <v>2</v>
          </cell>
          <cell r="E1003" t="str">
            <v>綠豆</v>
          </cell>
          <cell r="F1003">
            <v>12</v>
          </cell>
          <cell r="G1003" t="str">
            <v>芋圓</v>
          </cell>
          <cell r="H1003">
            <v>25</v>
          </cell>
        </row>
        <row r="1004">
          <cell r="C1004" t="str">
            <v xml:space="preserve">花豆麥片湯 </v>
          </cell>
          <cell r="D1004">
            <v>3</v>
          </cell>
          <cell r="E1004" t="str">
            <v>花豆</v>
          </cell>
          <cell r="F1004">
            <v>12</v>
          </cell>
          <cell r="G1004" t="str">
            <v>麥片</v>
          </cell>
          <cell r="H1004">
            <v>7.5</v>
          </cell>
          <cell r="I1004" t="str">
            <v>奶粉</v>
          </cell>
          <cell r="J1004">
            <v>5</v>
          </cell>
        </row>
        <row r="1005">
          <cell r="C1005" t="str">
            <v>摩摩喳喳</v>
          </cell>
          <cell r="D1005">
            <v>5</v>
          </cell>
          <cell r="E1005" t="str">
            <v>西谷米</v>
          </cell>
          <cell r="F1005">
            <v>5</v>
          </cell>
          <cell r="G1005" t="str">
            <v>芋圓</v>
          </cell>
          <cell r="H1005">
            <v>12</v>
          </cell>
          <cell r="I1005" t="str">
            <v>地瓜圓</v>
          </cell>
          <cell r="J1005">
            <v>12</v>
          </cell>
          <cell r="K1005" t="str">
            <v>椰漿</v>
          </cell>
          <cell r="L1005">
            <v>1</v>
          </cell>
          <cell r="M1005" t="str">
            <v>奶粉</v>
          </cell>
          <cell r="N1005">
            <v>3</v>
          </cell>
        </row>
        <row r="1007">
          <cell r="C1007" t="str">
            <v>星洲炒飯</v>
          </cell>
          <cell r="D1007">
            <v>9</v>
          </cell>
          <cell r="E1007" t="str">
            <v>全蛋液</v>
          </cell>
          <cell r="F1007">
            <v>20</v>
          </cell>
          <cell r="G1007" t="str">
            <v>玉米粒</v>
          </cell>
          <cell r="H1007">
            <v>12</v>
          </cell>
          <cell r="I1007" t="str">
            <v>絞肉</v>
          </cell>
          <cell r="J1007">
            <v>6</v>
          </cell>
          <cell r="K1007" t="str">
            <v>紅卜</v>
          </cell>
          <cell r="L1007">
            <v>5</v>
          </cell>
          <cell r="M1007" t="str">
            <v>剝皮洋蔥</v>
          </cell>
          <cell r="N1007">
            <v>5</v>
          </cell>
          <cell r="O1007" t="str">
            <v>高麗菜</v>
          </cell>
          <cell r="P1007">
            <v>12</v>
          </cell>
          <cell r="Q1007" t="str">
            <v>鳳梨罐</v>
          </cell>
          <cell r="R1007">
            <v>10</v>
          </cell>
          <cell r="S1007" t="str">
            <v>葡萄乾</v>
          </cell>
          <cell r="T1007">
            <v>1.5</v>
          </cell>
          <cell r="U1007" t="str">
            <v>青豆仁</v>
          </cell>
          <cell r="V1007">
            <v>3</v>
          </cell>
          <cell r="AA1007" t="str">
            <v>白米</v>
          </cell>
          <cell r="AB1007">
            <v>74</v>
          </cell>
        </row>
        <row r="1008">
          <cell r="C1008" t="str">
            <v>菠蘿炒飯</v>
          </cell>
          <cell r="D1008">
            <v>7</v>
          </cell>
          <cell r="E1008" t="str">
            <v>CAS殼蛋</v>
          </cell>
          <cell r="F1008">
            <v>8</v>
          </cell>
          <cell r="G1008" t="str">
            <v>CAS冷凍玉米粒</v>
          </cell>
          <cell r="H1008">
            <v>25</v>
          </cell>
          <cell r="I1008" t="str">
            <v>CAS冷凍毛豆仁</v>
          </cell>
          <cell r="J1008">
            <v>4</v>
          </cell>
          <cell r="K1008" t="str">
            <v>火腿小丁</v>
          </cell>
          <cell r="L1008">
            <v>5</v>
          </cell>
          <cell r="M1008" t="str">
            <v>剝皮洋蔥原件</v>
          </cell>
          <cell r="N1008">
            <v>10</v>
          </cell>
          <cell r="O1008" t="str">
            <v>鳳梨小丁</v>
          </cell>
          <cell r="P1008">
            <v>8</v>
          </cell>
          <cell r="Q1008" t="str">
            <v>杏鮑菇原件</v>
          </cell>
          <cell r="R1008">
            <v>10</v>
          </cell>
          <cell r="S1008" t="str">
            <v>生腰果</v>
          </cell>
          <cell r="T1008">
            <v>3</v>
          </cell>
          <cell r="AA1008" t="str">
            <v>白米</v>
          </cell>
          <cell r="AB1008">
            <v>74</v>
          </cell>
        </row>
        <row r="1009">
          <cell r="C1009" t="str">
            <v>火腿蛋炒飯</v>
          </cell>
          <cell r="D1009">
            <v>8</v>
          </cell>
          <cell r="E1009" t="str">
            <v>CAS殼蛋</v>
          </cell>
          <cell r="F1009">
            <v>10</v>
          </cell>
          <cell r="G1009" t="str">
            <v>CAS冷凍玉米粒</v>
          </cell>
          <cell r="H1009">
            <v>25</v>
          </cell>
          <cell r="I1009" t="str">
            <v>肉絲</v>
          </cell>
          <cell r="J1009">
            <v>6</v>
          </cell>
          <cell r="K1009" t="str">
            <v>火腿小丁</v>
          </cell>
          <cell r="L1009">
            <v>5</v>
          </cell>
          <cell r="M1009" t="str">
            <v>剝皮洋蔥原件</v>
          </cell>
          <cell r="N1009">
            <v>7</v>
          </cell>
          <cell r="O1009" t="str">
            <v>高麗菜段</v>
          </cell>
          <cell r="P1009">
            <v>25</v>
          </cell>
          <cell r="Q1009" t="str">
            <v>CAS冷凍毛豆仁</v>
          </cell>
          <cell r="R1009">
            <v>4</v>
          </cell>
          <cell r="AA1009" t="str">
            <v>白米</v>
          </cell>
          <cell r="AB1009">
            <v>74</v>
          </cell>
        </row>
        <row r="1010">
          <cell r="C1010" t="str">
            <v>香椿炒飯</v>
          </cell>
          <cell r="D1010">
            <v>7</v>
          </cell>
          <cell r="E1010" t="str">
            <v>CAS殼蛋</v>
          </cell>
          <cell r="F1010">
            <v>10</v>
          </cell>
          <cell r="G1010" t="str">
            <v>CAS冷凍玉米粒</v>
          </cell>
          <cell r="H1010">
            <v>30</v>
          </cell>
          <cell r="I1010" t="str">
            <v>絞肉</v>
          </cell>
          <cell r="J1010">
            <v>10</v>
          </cell>
          <cell r="K1010" t="str">
            <v>紅蘿蔔小丁</v>
          </cell>
          <cell r="L1010">
            <v>9</v>
          </cell>
          <cell r="M1010" t="str">
            <v>杏鮑菇原件</v>
          </cell>
          <cell r="N1010">
            <v>8</v>
          </cell>
          <cell r="O1010" t="str">
            <v>CAS冷凍毛豆仁</v>
          </cell>
          <cell r="P1010">
            <v>3</v>
          </cell>
          <cell r="Q1010" t="str">
            <v>香椿醬</v>
          </cell>
          <cell r="R1010">
            <v>0.5</v>
          </cell>
          <cell r="AA1010" t="str">
            <v>白米</v>
          </cell>
          <cell r="AB1010">
            <v>74</v>
          </cell>
        </row>
        <row r="1011">
          <cell r="C1011" t="str">
            <v>廣式炒飯</v>
          </cell>
          <cell r="D1011">
            <v>8</v>
          </cell>
          <cell r="E1011" t="str">
            <v>CAS殼蛋</v>
          </cell>
          <cell r="F1011">
            <v>10</v>
          </cell>
          <cell r="G1011" t="str">
            <v>CAS冷凍玉米粒</v>
          </cell>
          <cell r="H1011">
            <v>28</v>
          </cell>
          <cell r="I1011" t="str">
            <v>火腿小丁</v>
          </cell>
          <cell r="J1011">
            <v>7</v>
          </cell>
          <cell r="K1011" t="str">
            <v>剝皮洋蔥原件</v>
          </cell>
          <cell r="L1011">
            <v>9</v>
          </cell>
          <cell r="M1011" t="str">
            <v>CAS冷凍毛豆仁</v>
          </cell>
          <cell r="N1011">
            <v>4</v>
          </cell>
          <cell r="O1011" t="str">
            <v>肉絲</v>
          </cell>
          <cell r="P1011">
            <v>10</v>
          </cell>
          <cell r="Q1011" t="str">
            <v>青蔥珠</v>
          </cell>
          <cell r="R1011">
            <v>2</v>
          </cell>
          <cell r="AA1011" t="str">
            <v>白米</v>
          </cell>
          <cell r="AB1011">
            <v>74</v>
          </cell>
        </row>
        <row r="1012">
          <cell r="C1012" t="str">
            <v>南洋炒飯</v>
          </cell>
          <cell r="D1012">
            <v>9</v>
          </cell>
          <cell r="E1012" t="str">
            <v>全蛋液</v>
          </cell>
          <cell r="F1012">
            <v>20</v>
          </cell>
          <cell r="G1012" t="str">
            <v>玉米粒</v>
          </cell>
          <cell r="H1012">
            <v>20</v>
          </cell>
          <cell r="I1012" t="str">
            <v>絞肉</v>
          </cell>
          <cell r="J1012">
            <v>6</v>
          </cell>
          <cell r="K1012" t="str">
            <v>紅卜</v>
          </cell>
          <cell r="L1012">
            <v>5</v>
          </cell>
          <cell r="M1012" t="str">
            <v>剝皮洋蔥</v>
          </cell>
          <cell r="N1012">
            <v>10</v>
          </cell>
          <cell r="O1012" t="str">
            <v>葡萄乾</v>
          </cell>
          <cell r="P1012">
            <v>1.5</v>
          </cell>
          <cell r="Q1012" t="str">
            <v>青豆仁</v>
          </cell>
          <cell r="R1012">
            <v>3</v>
          </cell>
          <cell r="S1012" t="str">
            <v>咖哩粉</v>
          </cell>
          <cell r="T1012">
            <v>0.6</v>
          </cell>
          <cell r="U1012" t="str">
            <v>薑黃粉</v>
          </cell>
          <cell r="V1012">
            <v>0.2</v>
          </cell>
          <cell r="AA1012" t="str">
            <v>白米</v>
          </cell>
          <cell r="AB1012">
            <v>74</v>
          </cell>
        </row>
        <row r="1013">
          <cell r="C1013" t="str">
            <v>寧波炒飯</v>
          </cell>
          <cell r="D1013">
            <v>6</v>
          </cell>
          <cell r="E1013" t="str">
            <v>全蛋液</v>
          </cell>
          <cell r="F1013">
            <v>20</v>
          </cell>
          <cell r="G1013" t="str">
            <v>絞肉</v>
          </cell>
          <cell r="H1013">
            <v>6</v>
          </cell>
          <cell r="I1013" t="str">
            <v>紅卜</v>
          </cell>
          <cell r="J1013">
            <v>5</v>
          </cell>
          <cell r="K1013" t="str">
            <v>剝皮洋蔥</v>
          </cell>
          <cell r="L1013">
            <v>10</v>
          </cell>
          <cell r="M1013" t="str">
            <v>雪裡紅</v>
          </cell>
          <cell r="N1013">
            <v>20</v>
          </cell>
          <cell r="O1013" t="str">
            <v>濕香菇</v>
          </cell>
          <cell r="P1013">
            <v>5</v>
          </cell>
          <cell r="AA1013" t="str">
            <v>白米</v>
          </cell>
          <cell r="AB1013">
            <v>74</v>
          </cell>
        </row>
        <row r="1014">
          <cell r="C1014" t="str">
            <v>茄汁蛋炒飯</v>
          </cell>
          <cell r="D1014">
            <v>8</v>
          </cell>
          <cell r="E1014" t="str">
            <v>CAS殼蛋</v>
          </cell>
          <cell r="F1014">
            <v>15</v>
          </cell>
          <cell r="G1014" t="str">
            <v>CAS冷凍玉米粒</v>
          </cell>
          <cell r="H1014">
            <v>25</v>
          </cell>
          <cell r="I1014" t="str">
            <v>杏鮑菇原件</v>
          </cell>
          <cell r="J1014">
            <v>5</v>
          </cell>
          <cell r="K1014" t="str">
            <v>紅蘿蔔小丁</v>
          </cell>
          <cell r="L1014">
            <v>7</v>
          </cell>
          <cell r="M1014" t="str">
            <v>剝皮洋蔥原件</v>
          </cell>
          <cell r="N1014">
            <v>8</v>
          </cell>
          <cell r="O1014" t="str">
            <v>CAS冷凍毛豆仁</v>
          </cell>
          <cell r="P1014">
            <v>4</v>
          </cell>
          <cell r="Q1014" t="str">
            <v>絞肉</v>
          </cell>
          <cell r="R1014">
            <v>10</v>
          </cell>
          <cell r="S1014" t="str">
            <v>番茄醬</v>
          </cell>
          <cell r="T1014">
            <v>9</v>
          </cell>
          <cell r="AA1014" t="str">
            <v>白米</v>
          </cell>
          <cell r="AB1014">
            <v>74</v>
          </cell>
        </row>
        <row r="1015">
          <cell r="C1015" t="str">
            <v>茄汁蛋炒飯(2)</v>
          </cell>
          <cell r="D1015">
            <v>8</v>
          </cell>
          <cell r="E1015" t="str">
            <v>全蛋液</v>
          </cell>
          <cell r="F1015">
            <v>20</v>
          </cell>
          <cell r="G1015" t="str">
            <v>玉米粒</v>
          </cell>
          <cell r="H1015">
            <v>25</v>
          </cell>
          <cell r="I1015" t="str">
            <v>絞肉</v>
          </cell>
          <cell r="J1015">
            <v>6</v>
          </cell>
          <cell r="K1015" t="str">
            <v>火腿片</v>
          </cell>
          <cell r="L1015">
            <v>3</v>
          </cell>
          <cell r="M1015" t="str">
            <v>剝皮洋蔥</v>
          </cell>
          <cell r="N1015">
            <v>10</v>
          </cell>
          <cell r="O1015" t="str">
            <v>豌豆夾(處理好)</v>
          </cell>
          <cell r="P1015">
            <v>1.5</v>
          </cell>
          <cell r="Q1015" t="str">
            <v>番茄醬</v>
          </cell>
          <cell r="R1015">
            <v>12</v>
          </cell>
          <cell r="S1015" t="str">
            <v>黑胡椒</v>
          </cell>
          <cell r="AA1015" t="str">
            <v>白米</v>
          </cell>
          <cell r="AB1015">
            <v>74</v>
          </cell>
        </row>
        <row r="1016">
          <cell r="C1016" t="str">
            <v>翡翠炒飯</v>
          </cell>
          <cell r="D1016">
            <v>6</v>
          </cell>
          <cell r="E1016" t="str">
            <v>全蛋液</v>
          </cell>
          <cell r="F1016">
            <v>20</v>
          </cell>
          <cell r="G1016" t="str">
            <v>菠菜(切)</v>
          </cell>
          <cell r="H1016">
            <v>25</v>
          </cell>
          <cell r="I1016" t="str">
            <v>紅卜</v>
          </cell>
          <cell r="J1016">
            <v>5</v>
          </cell>
          <cell r="K1016" t="str">
            <v>蘑菇</v>
          </cell>
          <cell r="L1016">
            <v>3</v>
          </cell>
          <cell r="M1016" t="str">
            <v>松子</v>
          </cell>
          <cell r="N1016">
            <v>0.5</v>
          </cell>
          <cell r="AA1016" t="str">
            <v>白米</v>
          </cell>
          <cell r="AB1016">
            <v>74</v>
          </cell>
        </row>
        <row r="1017">
          <cell r="C1017" t="str">
            <v>素三杯炒飯</v>
          </cell>
          <cell r="D1017">
            <v>11</v>
          </cell>
          <cell r="E1017" t="str">
            <v>干丁</v>
          </cell>
          <cell r="F1017">
            <v>15</v>
          </cell>
          <cell r="G1017" t="str">
            <v>素火腿</v>
          </cell>
          <cell r="H1017">
            <v>6</v>
          </cell>
          <cell r="I1017" t="str">
            <v>青江菜(切細)</v>
          </cell>
          <cell r="J1017">
            <v>24</v>
          </cell>
          <cell r="K1017" t="str">
            <v>紅卜</v>
          </cell>
          <cell r="L1017">
            <v>5</v>
          </cell>
          <cell r="M1017" t="str">
            <v>濕香菇</v>
          </cell>
          <cell r="N1017">
            <v>5</v>
          </cell>
          <cell r="O1017" t="str">
            <v>九層塔</v>
          </cell>
          <cell r="P1017">
            <v>2</v>
          </cell>
          <cell r="Q1017" t="str">
            <v>黑胡椒</v>
          </cell>
          <cell r="S1017" t="str">
            <v>糙米</v>
          </cell>
          <cell r="U1017" t="str">
            <v>紫米</v>
          </cell>
          <cell r="W1017" t="str">
            <v>燕麥</v>
          </cell>
          <cell r="AA1017" t="str">
            <v>白米</v>
          </cell>
          <cell r="AB1017">
            <v>74</v>
          </cell>
        </row>
        <row r="1018">
          <cell r="C1018" t="str">
            <v>菇菇炒飯</v>
          </cell>
          <cell r="D1018">
            <v>6</v>
          </cell>
          <cell r="E1018" t="str">
            <v>香菇原件</v>
          </cell>
          <cell r="F1018">
            <v>5</v>
          </cell>
          <cell r="G1018" t="str">
            <v>杏鮑菇原件</v>
          </cell>
          <cell r="H1018">
            <v>5</v>
          </cell>
          <cell r="I1018" t="str">
            <v>剝皮洋蔥原件</v>
          </cell>
          <cell r="J1018">
            <v>5</v>
          </cell>
          <cell r="K1018" t="str">
            <v>高麗菜原件</v>
          </cell>
          <cell r="L1018">
            <v>17</v>
          </cell>
          <cell r="M1018" t="str">
            <v>CAS冷凍玉米粒</v>
          </cell>
          <cell r="N1018">
            <v>15</v>
          </cell>
          <cell r="O1018" t="str">
            <v>麵輪</v>
          </cell>
          <cell r="P1018">
            <v>10</v>
          </cell>
          <cell r="Q1018" t="str">
            <v>沙茶醬</v>
          </cell>
          <cell r="R1018">
            <v>2</v>
          </cell>
          <cell r="AA1018" t="str">
            <v>白米</v>
          </cell>
          <cell r="AB1018">
            <v>74</v>
          </cell>
        </row>
        <row r="1019">
          <cell r="C1019" t="str">
            <v>古早味滷肉飯</v>
          </cell>
          <cell r="D1019">
            <v>6</v>
          </cell>
          <cell r="E1019" t="str">
            <v>絞肉</v>
          </cell>
          <cell r="F1019">
            <v>30</v>
          </cell>
          <cell r="G1019" t="str">
            <v>洋蔥小丁</v>
          </cell>
          <cell r="H1019">
            <v>20</v>
          </cell>
          <cell r="I1019" t="str">
            <v>非基改碎干丁</v>
          </cell>
          <cell r="J1019">
            <v>20</v>
          </cell>
          <cell r="K1019" t="str">
            <v>薑絲</v>
          </cell>
          <cell r="L1019">
            <v>3</v>
          </cell>
          <cell r="M1019" t="str">
            <v>薑絲</v>
          </cell>
          <cell r="N1019">
            <v>2</v>
          </cell>
          <cell r="AA1019" t="str">
            <v>白米</v>
          </cell>
          <cell r="AB1019">
            <v>74</v>
          </cell>
        </row>
        <row r="1020">
          <cell r="C1020" t="str">
            <v>香菇素燥炒飯</v>
          </cell>
          <cell r="D1020">
            <v>7</v>
          </cell>
          <cell r="E1020" t="str">
            <v>香菇原件</v>
          </cell>
          <cell r="F1020">
            <v>7</v>
          </cell>
          <cell r="G1020" t="str">
            <v>碎花瓜</v>
          </cell>
          <cell r="H1020">
            <v>5</v>
          </cell>
          <cell r="I1020" t="str">
            <v>非基改豆干丁</v>
          </cell>
          <cell r="J1020">
            <v>30</v>
          </cell>
          <cell r="K1020" t="str">
            <v>麵輪</v>
          </cell>
          <cell r="L1020">
            <v>3</v>
          </cell>
          <cell r="M1020" t="str">
            <v>CAS冷凍玉米粒</v>
          </cell>
          <cell r="N1020">
            <v>12</v>
          </cell>
          <cell r="O1020" t="str">
            <v>CAS冷凍毛豆仁</v>
          </cell>
          <cell r="P1020">
            <v>4</v>
          </cell>
          <cell r="Q1020" t="str">
            <v>薑絲</v>
          </cell>
          <cell r="R1020">
            <v>2</v>
          </cell>
          <cell r="AA1020" t="str">
            <v>白米</v>
          </cell>
          <cell r="AB1020">
            <v>74</v>
          </cell>
        </row>
        <row r="1021">
          <cell r="C1021" t="str">
            <v>咖哩炒飯</v>
          </cell>
          <cell r="D1021">
            <v>9</v>
          </cell>
          <cell r="E1021" t="str">
            <v>肉絲</v>
          </cell>
          <cell r="F1021">
            <v>10</v>
          </cell>
          <cell r="G1021" t="str">
            <v>CAS殼蛋</v>
          </cell>
          <cell r="H1021">
            <v>5</v>
          </cell>
          <cell r="I1021" t="str">
            <v>剝皮洋蔥原件</v>
          </cell>
          <cell r="J1021">
            <v>8</v>
          </cell>
          <cell r="K1021" t="str">
            <v>CAS冷凍玉米粒</v>
          </cell>
          <cell r="L1021">
            <v>30</v>
          </cell>
          <cell r="M1021" t="str">
            <v>紅蘿蔔小丁</v>
          </cell>
          <cell r="N1021">
            <v>8</v>
          </cell>
          <cell r="O1021" t="str">
            <v>杏鮑菇原件</v>
          </cell>
          <cell r="P1021">
            <v>5</v>
          </cell>
          <cell r="Q1021" t="str">
            <v>CAS冷凍毛豆仁</v>
          </cell>
          <cell r="R1021">
            <v>3</v>
          </cell>
          <cell r="S1021" t="str">
            <v>咖哩粉</v>
          </cell>
          <cell r="T1021">
            <v>1.2</v>
          </cell>
          <cell r="AA1021" t="str">
            <v>白米</v>
          </cell>
          <cell r="AB1021">
            <v>74</v>
          </cell>
        </row>
        <row r="1022">
          <cell r="C1022" t="str">
            <v>海苔香鬆肉茸炒飯</v>
          </cell>
          <cell r="D1022">
            <v>8</v>
          </cell>
          <cell r="E1022" t="str">
            <v>絞肉</v>
          </cell>
          <cell r="F1022">
            <v>8</v>
          </cell>
          <cell r="G1022" t="str">
            <v>CAS冷凍玉米粒</v>
          </cell>
          <cell r="H1022">
            <v>25</v>
          </cell>
          <cell r="I1022" t="str">
            <v>紅蘿蔔小丁</v>
          </cell>
          <cell r="J1022">
            <v>8</v>
          </cell>
          <cell r="K1022" t="str">
            <v>杏鮑菇原件</v>
          </cell>
          <cell r="L1022">
            <v>10</v>
          </cell>
          <cell r="M1022" t="str">
            <v>CAS冷凍毛豆仁</v>
          </cell>
          <cell r="N1022">
            <v>3</v>
          </cell>
          <cell r="O1022" t="str">
            <v>剝皮洋蔥原件</v>
          </cell>
          <cell r="P1022">
            <v>10</v>
          </cell>
          <cell r="Q1022" t="str">
            <v>香鬆</v>
          </cell>
          <cell r="R1022">
            <v>1</v>
          </cell>
          <cell r="AA1022" t="str">
            <v>白米</v>
          </cell>
          <cell r="AB1022">
            <v>74</v>
          </cell>
        </row>
        <row r="1023">
          <cell r="C1023" t="str">
            <v>金沙肉蓉炒飯</v>
          </cell>
          <cell r="D1023">
            <v>8</v>
          </cell>
          <cell r="E1023" t="str">
            <v>絞肉</v>
          </cell>
          <cell r="F1023">
            <v>8</v>
          </cell>
          <cell r="G1023" t="str">
            <v>CAS冷凍玉米粒</v>
          </cell>
          <cell r="H1023">
            <v>22</v>
          </cell>
          <cell r="I1023" t="str">
            <v>紅蘿蔔小丁</v>
          </cell>
          <cell r="J1023">
            <v>10</v>
          </cell>
          <cell r="K1023" t="str">
            <v>杏鮑菇原件</v>
          </cell>
          <cell r="L1023">
            <v>5</v>
          </cell>
          <cell r="M1023" t="str">
            <v>CAS冷凍毛豆仁</v>
          </cell>
          <cell r="N1023">
            <v>3</v>
          </cell>
          <cell r="O1023" t="str">
            <v>高麗菜原件</v>
          </cell>
          <cell r="P1023">
            <v>17</v>
          </cell>
          <cell r="Q1023" t="str">
            <v>鹹鴨蛋</v>
          </cell>
          <cell r="R1023">
            <v>2</v>
          </cell>
          <cell r="AA1023" t="str">
            <v>白米</v>
          </cell>
          <cell r="AB1023">
            <v>74</v>
          </cell>
        </row>
        <row r="1024">
          <cell r="C1024" t="str">
            <v>香蔥肉茸炒飯</v>
          </cell>
          <cell r="D1024">
            <v>8</v>
          </cell>
          <cell r="E1024" t="str">
            <v>CAS冷凍玉米粒</v>
          </cell>
          <cell r="F1024">
            <v>27</v>
          </cell>
          <cell r="G1024" t="str">
            <v>絞肉</v>
          </cell>
          <cell r="H1024">
            <v>10</v>
          </cell>
          <cell r="I1024" t="str">
            <v>紅蘿蔔小丁</v>
          </cell>
          <cell r="J1024">
            <v>7</v>
          </cell>
          <cell r="K1024" t="str">
            <v>CAS冷凍毛豆仁</v>
          </cell>
          <cell r="L1024">
            <v>5</v>
          </cell>
          <cell r="M1024" t="str">
            <v>剝皮洋蔥原件</v>
          </cell>
          <cell r="N1024">
            <v>10</v>
          </cell>
          <cell r="O1024" t="str">
            <v>薑絲</v>
          </cell>
          <cell r="P1024">
            <v>0.5</v>
          </cell>
          <cell r="Q1024" t="str">
            <v>青蔥珠</v>
          </cell>
          <cell r="R1024">
            <v>2</v>
          </cell>
          <cell r="AA1024" t="str">
            <v>白米</v>
          </cell>
          <cell r="AB1024">
            <v>74</v>
          </cell>
        </row>
        <row r="1025">
          <cell r="C1025" t="str">
            <v>玉米燒肉拌飯</v>
          </cell>
          <cell r="D1025">
            <v>7</v>
          </cell>
          <cell r="E1025" t="str">
            <v>CAS冷凍玉米粒</v>
          </cell>
          <cell r="F1025">
            <v>25</v>
          </cell>
          <cell r="G1025" t="str">
            <v>肉片</v>
          </cell>
          <cell r="H1025">
            <v>15</v>
          </cell>
          <cell r="I1025" t="str">
            <v>紅蘿蔔小丁</v>
          </cell>
          <cell r="J1025">
            <v>7</v>
          </cell>
          <cell r="K1025" t="str">
            <v>CAS冷凍毛豆仁</v>
          </cell>
          <cell r="L1025">
            <v>4</v>
          </cell>
          <cell r="M1025" t="str">
            <v>剝皮洋蔥原件</v>
          </cell>
          <cell r="N1025">
            <v>10</v>
          </cell>
          <cell r="O1025" t="str">
            <v>香菇原件</v>
          </cell>
          <cell r="P1025">
            <v>8</v>
          </cell>
          <cell r="AA1025" t="str">
            <v>白米</v>
          </cell>
          <cell r="AB1025">
            <v>74</v>
          </cell>
        </row>
        <row r="1026">
          <cell r="C1026" t="str">
            <v>打拋豬肉炒飯</v>
          </cell>
          <cell r="D1026">
            <v>11</v>
          </cell>
          <cell r="E1026" t="str">
            <v>絞肉</v>
          </cell>
          <cell r="F1026">
            <v>17</v>
          </cell>
          <cell r="G1026" t="str">
            <v>CAS冷凍玉米粒</v>
          </cell>
          <cell r="H1026">
            <v>25</v>
          </cell>
          <cell r="I1026" t="str">
            <v>剝皮洋蔥原件</v>
          </cell>
          <cell r="J1026">
            <v>8</v>
          </cell>
          <cell r="K1026" t="str">
            <v>紅蘿蔔小丁</v>
          </cell>
          <cell r="L1026">
            <v>10</v>
          </cell>
          <cell r="M1026" t="str">
            <v>杏鮑菇原件</v>
          </cell>
          <cell r="N1026">
            <v>6</v>
          </cell>
          <cell r="O1026" t="str">
            <v>CAS冷凍毛豆仁</v>
          </cell>
          <cell r="P1026">
            <v>5</v>
          </cell>
          <cell r="Q1026" t="str">
            <v>九層塔</v>
          </cell>
          <cell r="R1026">
            <v>1</v>
          </cell>
          <cell r="S1026" t="str">
            <v>檸檬汁</v>
          </cell>
          <cell r="T1026">
            <v>1</v>
          </cell>
          <cell r="U1026" t="str">
            <v>魚露</v>
          </cell>
          <cell r="V1026">
            <v>1</v>
          </cell>
          <cell r="W1026" t="str">
            <v>打拋醬</v>
          </cell>
          <cell r="X1026">
            <v>0.4</v>
          </cell>
          <cell r="AA1026" t="str">
            <v>白米</v>
          </cell>
          <cell r="AB1026">
            <v>74</v>
          </cell>
        </row>
        <row r="1027">
          <cell r="C1027" t="str">
            <v>韓式豬肉拌飯</v>
          </cell>
          <cell r="D1027">
            <v>10</v>
          </cell>
          <cell r="E1027" t="str">
            <v>CAS冷凍玉米粒</v>
          </cell>
          <cell r="F1027">
            <v>25</v>
          </cell>
          <cell r="G1027" t="str">
            <v>紅蘿蔔小丁</v>
          </cell>
          <cell r="H1027">
            <v>8</v>
          </cell>
          <cell r="I1027" t="str">
            <v>黃豆芽</v>
          </cell>
          <cell r="J1027">
            <v>8</v>
          </cell>
          <cell r="K1027" t="str">
            <v>CAS冷凍毛豆仁</v>
          </cell>
          <cell r="L1027">
            <v>4</v>
          </cell>
          <cell r="M1027" t="str">
            <v>香菇原件</v>
          </cell>
          <cell r="N1027">
            <v>7</v>
          </cell>
          <cell r="O1027" t="str">
            <v>CAS殼蛋</v>
          </cell>
          <cell r="P1027">
            <v>8</v>
          </cell>
          <cell r="Q1027" t="str">
            <v>肉絲</v>
          </cell>
          <cell r="R1027">
            <v>10</v>
          </cell>
          <cell r="S1027" t="str">
            <v>韓式辣醬</v>
          </cell>
          <cell r="T1027">
            <v>5.0000000000000001E-4</v>
          </cell>
          <cell r="U1027" t="str">
            <v>麻油</v>
          </cell>
          <cell r="V1027">
            <v>0.5</v>
          </cell>
          <cell r="AA1027" t="str">
            <v>白米</v>
          </cell>
          <cell r="AB1027">
            <v>74</v>
          </cell>
        </row>
        <row r="1028">
          <cell r="C1028" t="str">
            <v>味噌雞肉炒飯</v>
          </cell>
          <cell r="D1028">
            <v>9</v>
          </cell>
          <cell r="E1028" t="str">
            <v>CAS殼蛋</v>
          </cell>
          <cell r="F1028">
            <v>8</v>
          </cell>
          <cell r="G1028" t="str">
            <v>清雞肉丁</v>
          </cell>
          <cell r="H1028">
            <v>10</v>
          </cell>
          <cell r="I1028" t="str">
            <v>CAS冷凍玉米粒</v>
          </cell>
          <cell r="J1028">
            <v>25</v>
          </cell>
          <cell r="K1028" t="str">
            <v>紅蘿蔔小丁</v>
          </cell>
          <cell r="L1028">
            <v>7</v>
          </cell>
          <cell r="M1028" t="str">
            <v>CAS冷凍毛豆仁</v>
          </cell>
          <cell r="N1028">
            <v>4</v>
          </cell>
          <cell r="O1028" t="str">
            <v>剝皮洋蔥原件</v>
          </cell>
          <cell r="P1028">
            <v>8</v>
          </cell>
          <cell r="Q1028" t="str">
            <v>杏鮑菇原件</v>
          </cell>
          <cell r="R1028">
            <v>7</v>
          </cell>
          <cell r="S1028" t="str">
            <v>味噌(9kg/箱)</v>
          </cell>
          <cell r="T1028">
            <v>4</v>
          </cell>
          <cell r="AA1028" t="str">
            <v>白米</v>
          </cell>
          <cell r="AB1028">
            <v>74</v>
          </cell>
        </row>
        <row r="1029">
          <cell r="C1029" t="str">
            <v>素沙茶炒飯</v>
          </cell>
          <cell r="D1029">
            <v>7</v>
          </cell>
          <cell r="E1029" t="str">
            <v>CAS冷凍玉米粒</v>
          </cell>
          <cell r="F1029">
            <v>30</v>
          </cell>
          <cell r="G1029" t="str">
            <v>CAS冷凍毛豆仁</v>
          </cell>
          <cell r="H1029">
            <v>4</v>
          </cell>
          <cell r="I1029" t="str">
            <v>紅蘿蔔小丁</v>
          </cell>
          <cell r="J1029">
            <v>8</v>
          </cell>
          <cell r="K1029" t="str">
            <v>麵輪</v>
          </cell>
          <cell r="L1029">
            <v>3</v>
          </cell>
          <cell r="M1029" t="str">
            <v>非基改碎干丁</v>
          </cell>
          <cell r="N1029">
            <v>12</v>
          </cell>
          <cell r="O1029" t="str">
            <v>香菇原件</v>
          </cell>
          <cell r="P1029">
            <v>10</v>
          </cell>
          <cell r="AA1029" t="str">
            <v>白米</v>
          </cell>
          <cell r="AB1029">
            <v>74</v>
          </cell>
        </row>
        <row r="1031">
          <cell r="C1031" t="str">
            <v>青江菜飯</v>
          </cell>
          <cell r="D1031">
            <v>5</v>
          </cell>
          <cell r="E1031" t="str">
            <v>蟹肉棒</v>
          </cell>
          <cell r="F1031">
            <v>6</v>
          </cell>
          <cell r="G1031" t="str">
            <v>培根</v>
          </cell>
          <cell r="H1031">
            <v>5</v>
          </cell>
          <cell r="I1031" t="str">
            <v>高麗菜</v>
          </cell>
          <cell r="J1031">
            <v>40</v>
          </cell>
          <cell r="K1031" t="str">
            <v>青江菜(切細)</v>
          </cell>
          <cell r="L1031">
            <v>24</v>
          </cell>
          <cell r="M1031" t="str">
            <v>蝦皮</v>
          </cell>
          <cell r="N1031">
            <v>1</v>
          </cell>
          <cell r="AA1031" t="str">
            <v>白米</v>
          </cell>
          <cell r="AB1031">
            <v>74</v>
          </cell>
        </row>
        <row r="1032">
          <cell r="C1032" t="str">
            <v>海鮮菜飯</v>
          </cell>
          <cell r="D1032">
            <v>6</v>
          </cell>
          <cell r="E1032" t="str">
            <v>花枝條(不包冰)</v>
          </cell>
          <cell r="F1032">
            <v>10</v>
          </cell>
          <cell r="G1032" t="str">
            <v>蟹肉棒</v>
          </cell>
          <cell r="H1032">
            <v>5</v>
          </cell>
          <cell r="I1032" t="str">
            <v>培根</v>
          </cell>
          <cell r="J1032">
            <v>2</v>
          </cell>
          <cell r="K1032" t="str">
            <v>高麗菜</v>
          </cell>
          <cell r="L1032">
            <v>38</v>
          </cell>
          <cell r="M1032" t="str">
            <v>青江菜(切細)</v>
          </cell>
          <cell r="N1032">
            <v>20</v>
          </cell>
          <cell r="O1032" t="str">
            <v>蝦皮</v>
          </cell>
          <cell r="P1032">
            <v>1</v>
          </cell>
          <cell r="AA1032" t="str">
            <v>白米</v>
          </cell>
          <cell r="AB1032">
            <v>74</v>
          </cell>
        </row>
        <row r="1033">
          <cell r="C1033" t="str">
            <v>鮮菇地瓜炊飯</v>
          </cell>
          <cell r="D1033">
            <v>8</v>
          </cell>
          <cell r="E1033" t="str">
            <v>地瓜原件</v>
          </cell>
          <cell r="F1033">
            <v>27</v>
          </cell>
          <cell r="G1033" t="str">
            <v>肉絲</v>
          </cell>
          <cell r="H1033">
            <v>7</v>
          </cell>
          <cell r="I1033" t="str">
            <v>CAS冷凍玉米粒</v>
          </cell>
          <cell r="J1033">
            <v>5</v>
          </cell>
          <cell r="K1033" t="str">
            <v>剝皮洋蔥原件</v>
          </cell>
          <cell r="L1033">
            <v>7</v>
          </cell>
          <cell r="M1033" t="str">
            <v>鴻喜菇</v>
          </cell>
          <cell r="N1033">
            <v>5</v>
          </cell>
          <cell r="O1033" t="str">
            <v>杏鮑菇原件</v>
          </cell>
          <cell r="P1033">
            <v>10</v>
          </cell>
          <cell r="Q1033" t="str">
            <v>花見</v>
          </cell>
          <cell r="R1033">
            <v>3</v>
          </cell>
          <cell r="S1033" t="str">
            <v>柴魚片</v>
          </cell>
          <cell r="T1033">
            <v>0.25</v>
          </cell>
          <cell r="U1033" t="str">
            <v>味霖</v>
          </cell>
          <cell r="V1033">
            <v>1</v>
          </cell>
          <cell r="AA1033" t="str">
            <v>白米</v>
          </cell>
          <cell r="AB1033">
            <v>74</v>
          </cell>
        </row>
        <row r="1034">
          <cell r="C1034" t="str">
            <v>南瓜素火腿飯</v>
          </cell>
          <cell r="D1034">
            <v>8</v>
          </cell>
          <cell r="E1034" t="str">
            <v>南瓜原件</v>
          </cell>
          <cell r="F1034">
            <v>30</v>
          </cell>
          <cell r="G1034" t="str">
            <v>麵輪</v>
          </cell>
          <cell r="H1034">
            <v>3</v>
          </cell>
          <cell r="I1034" t="str">
            <v>素火腿</v>
          </cell>
          <cell r="J1034">
            <v>4</v>
          </cell>
          <cell r="K1034" t="str">
            <v>CAS冷凍毛豆仁</v>
          </cell>
          <cell r="L1034">
            <v>3</v>
          </cell>
          <cell r="M1034" t="str">
            <v>CAS冷凍玉米粒</v>
          </cell>
          <cell r="N1034">
            <v>10</v>
          </cell>
          <cell r="O1034" t="str">
            <v>白精靈菇</v>
          </cell>
          <cell r="P1034">
            <v>4</v>
          </cell>
          <cell r="Q1034" t="str">
            <v>乾香菇絲</v>
          </cell>
          <cell r="R1034">
            <v>1</v>
          </cell>
          <cell r="S1034" t="str">
            <v>紅蘿蔔小丁</v>
          </cell>
          <cell r="T1034">
            <v>5</v>
          </cell>
          <cell r="AA1034" t="str">
            <v>白米</v>
          </cell>
          <cell r="AB1034">
            <v>74</v>
          </cell>
        </row>
        <row r="1035">
          <cell r="C1035" t="str">
            <v>番薯雞丁飯</v>
          </cell>
          <cell r="D1035">
            <v>8</v>
          </cell>
          <cell r="E1035" t="str">
            <v>番薯</v>
          </cell>
          <cell r="F1035">
            <v>30</v>
          </cell>
          <cell r="G1035" t="str">
            <v>清雞肉丁</v>
          </cell>
          <cell r="H1035">
            <v>5</v>
          </cell>
          <cell r="I1035" t="str">
            <v>紅卜</v>
          </cell>
          <cell r="J1035">
            <v>10</v>
          </cell>
          <cell r="K1035" t="str">
            <v>剝皮洋蔥</v>
          </cell>
          <cell r="L1035">
            <v>5</v>
          </cell>
          <cell r="M1035" t="str">
            <v>鮑魚菇</v>
          </cell>
          <cell r="N1035">
            <v>3</v>
          </cell>
          <cell r="O1035" t="str">
            <v>濕香菇</v>
          </cell>
          <cell r="P1035">
            <v>3</v>
          </cell>
          <cell r="Q1035" t="str">
            <v>薑絲頭</v>
          </cell>
          <cell r="R1035">
            <v>1</v>
          </cell>
          <cell r="S1035" t="str">
            <v>台芹</v>
          </cell>
          <cell r="T1035">
            <v>2</v>
          </cell>
          <cell r="AA1035" t="str">
            <v>白米</v>
          </cell>
          <cell r="AB1035">
            <v>74</v>
          </cell>
        </row>
        <row r="1036">
          <cell r="C1036" t="str">
            <v>什錦燴飯</v>
          </cell>
          <cell r="D1036">
            <v>8</v>
          </cell>
          <cell r="E1036" t="str">
            <v>花枝條(不包冰)</v>
          </cell>
          <cell r="F1036">
            <v>8</v>
          </cell>
          <cell r="G1036" t="str">
            <v>肉片</v>
          </cell>
          <cell r="H1036">
            <v>11</v>
          </cell>
          <cell r="I1036" t="str">
            <v>高麗菜</v>
          </cell>
          <cell r="J1036">
            <v>36</v>
          </cell>
          <cell r="K1036" t="str">
            <v>鮮筍片</v>
          </cell>
          <cell r="L1036">
            <v>16</v>
          </cell>
          <cell r="M1036" t="str">
            <v>紅卜</v>
          </cell>
          <cell r="N1036">
            <v>10</v>
          </cell>
          <cell r="O1036" t="str">
            <v>剝皮洋蔥</v>
          </cell>
          <cell r="P1036">
            <v>5</v>
          </cell>
          <cell r="Q1036" t="str">
            <v>濕香菇</v>
          </cell>
          <cell r="R1036">
            <v>2</v>
          </cell>
          <cell r="S1036" t="str">
            <v>鮑魚菇</v>
          </cell>
          <cell r="T1036">
            <v>3</v>
          </cell>
          <cell r="U1036" t="str">
            <v>濕木耳</v>
          </cell>
          <cell r="V1036">
            <v>3</v>
          </cell>
          <cell r="AA1036" t="str">
            <v>白米</v>
          </cell>
          <cell r="AB1036">
            <v>74</v>
          </cell>
        </row>
        <row r="1037">
          <cell r="C1037" t="str">
            <v>什錦燴飯(2)</v>
          </cell>
          <cell r="D1037">
            <v>7</v>
          </cell>
          <cell r="E1037" t="str">
            <v>肉片</v>
          </cell>
          <cell r="F1037">
            <v>35</v>
          </cell>
          <cell r="G1037" t="str">
            <v>高麗菜</v>
          </cell>
          <cell r="H1037">
            <v>35</v>
          </cell>
          <cell r="I1037" t="str">
            <v>鮮筍片</v>
          </cell>
          <cell r="J1037">
            <v>12</v>
          </cell>
          <cell r="K1037" t="str">
            <v>紅卜</v>
          </cell>
          <cell r="L1037">
            <v>10</v>
          </cell>
          <cell r="M1037" t="str">
            <v>剝皮洋蔥</v>
          </cell>
          <cell r="N1037">
            <v>5</v>
          </cell>
          <cell r="O1037" t="str">
            <v>濕香菇</v>
          </cell>
          <cell r="P1037">
            <v>5</v>
          </cell>
          <cell r="Q1037" t="str">
            <v>濕木耳</v>
          </cell>
          <cell r="R1037">
            <v>3</v>
          </cell>
          <cell r="AA1037" t="str">
            <v>白米</v>
          </cell>
          <cell r="AB1037">
            <v>74</v>
          </cell>
        </row>
        <row r="1038">
          <cell r="C1038" t="str">
            <v>柴魚豬肉燴飯</v>
          </cell>
          <cell r="D1038">
            <v>8</v>
          </cell>
          <cell r="E1038" t="str">
            <v>肉片</v>
          </cell>
          <cell r="F1038">
            <v>15</v>
          </cell>
          <cell r="G1038" t="str">
            <v>紅蘿蔔片丁</v>
          </cell>
          <cell r="H1038">
            <v>10</v>
          </cell>
          <cell r="I1038" t="str">
            <v>剝皮洋蔥原件</v>
          </cell>
          <cell r="J1038">
            <v>5</v>
          </cell>
          <cell r="K1038" t="str">
            <v>香菇原件</v>
          </cell>
          <cell r="L1038">
            <v>5</v>
          </cell>
          <cell r="M1038" t="str">
            <v>高麗菜段</v>
          </cell>
          <cell r="N1038">
            <v>35</v>
          </cell>
          <cell r="O1038" t="str">
            <v>柴魚片</v>
          </cell>
          <cell r="P1038">
            <v>0.25</v>
          </cell>
          <cell r="Q1038" t="str">
            <v>沙茶醬</v>
          </cell>
          <cell r="R1038">
            <v>2</v>
          </cell>
          <cell r="AA1038" t="str">
            <v>白米</v>
          </cell>
          <cell r="AB1038">
            <v>74</v>
          </cell>
        </row>
        <row r="1039">
          <cell r="C1039" t="str">
            <v>親子雞肉丼燴飯</v>
          </cell>
          <cell r="D1039">
            <v>8</v>
          </cell>
          <cell r="E1039" t="str">
            <v>清雞肉丁</v>
          </cell>
          <cell r="F1039">
            <v>15</v>
          </cell>
          <cell r="G1039" t="str">
            <v>剝皮洋蔥原件</v>
          </cell>
          <cell r="H1039">
            <v>15</v>
          </cell>
          <cell r="I1039" t="str">
            <v>CAS殼蛋</v>
          </cell>
          <cell r="J1039">
            <v>6</v>
          </cell>
          <cell r="K1039" t="str">
            <v>高麗菜原件</v>
          </cell>
          <cell r="L1039">
            <v>30</v>
          </cell>
          <cell r="M1039" t="str">
            <v>香菇原件</v>
          </cell>
          <cell r="N1039">
            <v>7</v>
          </cell>
          <cell r="O1039" t="str">
            <v>花見</v>
          </cell>
          <cell r="P1039">
            <v>5</v>
          </cell>
          <cell r="Q1039" t="str">
            <v>柴魚片</v>
          </cell>
          <cell r="R1039">
            <v>0.25</v>
          </cell>
          <cell r="S1039" t="str">
            <v>味霖</v>
          </cell>
          <cell r="T1039">
            <v>1</v>
          </cell>
          <cell r="AA1039" t="str">
            <v>白米</v>
          </cell>
          <cell r="AB1039">
            <v>74</v>
          </cell>
        </row>
        <row r="1040">
          <cell r="C1040" t="str">
            <v>油飯</v>
          </cell>
          <cell r="D1040">
            <v>6</v>
          </cell>
          <cell r="E1040" t="str">
            <v>長糯米</v>
          </cell>
          <cell r="F1040">
            <v>87</v>
          </cell>
          <cell r="G1040" t="str">
            <v>肉絲</v>
          </cell>
          <cell r="H1040">
            <v>9</v>
          </cell>
          <cell r="I1040" t="str">
            <v>香菇原件</v>
          </cell>
          <cell r="J1040">
            <v>8</v>
          </cell>
          <cell r="K1040" t="str">
            <v>乾香菇絲</v>
          </cell>
          <cell r="L1040">
            <v>0.4</v>
          </cell>
          <cell r="M1040" t="str">
            <v>去殼水煮花生</v>
          </cell>
          <cell r="N1040">
            <v>5</v>
          </cell>
          <cell r="O1040" t="str">
            <v>芋頭原件</v>
          </cell>
          <cell r="P1040">
            <v>15</v>
          </cell>
          <cell r="Q1040" t="str">
            <v>薑絲</v>
          </cell>
          <cell r="R1040">
            <v>1.5</v>
          </cell>
          <cell r="S1040" t="str">
            <v>蝦米</v>
          </cell>
          <cell r="T1040">
            <v>0.5</v>
          </cell>
        </row>
        <row r="1041">
          <cell r="C1041" t="str">
            <v>香菇油飯</v>
          </cell>
          <cell r="D1041">
            <v>6</v>
          </cell>
          <cell r="E1041" t="str">
            <v>長糯米</v>
          </cell>
          <cell r="F1041">
            <v>87</v>
          </cell>
          <cell r="G1041" t="str">
            <v>肉絲</v>
          </cell>
          <cell r="H1041">
            <v>9</v>
          </cell>
          <cell r="I1041" t="str">
            <v>香菇原件</v>
          </cell>
          <cell r="J1041">
            <v>6.5</v>
          </cell>
          <cell r="K1041" t="str">
            <v>乾香菇絲</v>
          </cell>
          <cell r="L1041">
            <v>0.4</v>
          </cell>
          <cell r="M1041" t="str">
            <v>薑絲</v>
          </cell>
          <cell r="N1041">
            <v>1.5</v>
          </cell>
          <cell r="O1041" t="str">
            <v>蝦米</v>
          </cell>
          <cell r="P1041">
            <v>0.5</v>
          </cell>
        </row>
        <row r="1042">
          <cell r="C1042" t="str">
            <v>白醬豬肉燴飯</v>
          </cell>
          <cell r="D1042">
            <v>10</v>
          </cell>
          <cell r="E1042" t="str">
            <v>肉片</v>
          </cell>
          <cell r="F1042">
            <v>15</v>
          </cell>
          <cell r="G1042" t="str">
            <v>紅蘿蔔中丁</v>
          </cell>
          <cell r="H1042">
            <v>10</v>
          </cell>
          <cell r="I1042" t="str">
            <v>洋芋原件</v>
          </cell>
          <cell r="J1042">
            <v>27</v>
          </cell>
          <cell r="K1042" t="str">
            <v>CAS冷凍玉米粒</v>
          </cell>
          <cell r="L1042">
            <v>15</v>
          </cell>
          <cell r="M1042" t="str">
            <v>香菇原件</v>
          </cell>
          <cell r="N1042">
            <v>5</v>
          </cell>
          <cell r="O1042" t="str">
            <v>CAS冷凍毛豆仁</v>
          </cell>
          <cell r="P1042">
            <v>3</v>
          </cell>
          <cell r="Q1042" t="str">
            <v>奶油</v>
          </cell>
          <cell r="R1042">
            <v>1</v>
          </cell>
          <cell r="S1042" t="str">
            <v>奶粉</v>
          </cell>
          <cell r="T1042">
            <v>2</v>
          </cell>
          <cell r="U1042" t="str">
            <v>麵粉</v>
          </cell>
          <cell r="V1042">
            <v>2</v>
          </cell>
          <cell r="AA1042" t="str">
            <v>白米</v>
          </cell>
          <cell r="AB1042">
            <v>74</v>
          </cell>
        </row>
        <row r="1043">
          <cell r="C1043" t="str">
            <v>南瓜雞肉燴飯</v>
          </cell>
          <cell r="D1043">
            <v>10</v>
          </cell>
          <cell r="E1043" t="str">
            <v>清雞肉丁</v>
          </cell>
          <cell r="F1043">
            <v>13</v>
          </cell>
          <cell r="G1043" t="str">
            <v>剝皮洋蔥原件</v>
          </cell>
          <cell r="H1043">
            <v>10</v>
          </cell>
          <cell r="I1043" t="str">
            <v>CAS液蛋</v>
          </cell>
          <cell r="J1043">
            <v>5</v>
          </cell>
          <cell r="K1043" t="str">
            <v>南瓜原件</v>
          </cell>
          <cell r="L1043">
            <v>32</v>
          </cell>
          <cell r="M1043" t="str">
            <v>高麗菜原件</v>
          </cell>
          <cell r="N1043">
            <v>10</v>
          </cell>
          <cell r="O1043" t="str">
            <v>花見</v>
          </cell>
          <cell r="P1043">
            <v>3</v>
          </cell>
          <cell r="Q1043" t="str">
            <v>乾木耳</v>
          </cell>
          <cell r="R1043">
            <v>0.25</v>
          </cell>
          <cell r="S1043" t="str">
            <v>CAS冷凍毛豆仁</v>
          </cell>
          <cell r="T1043">
            <v>3</v>
          </cell>
          <cell r="U1043" t="str">
            <v>柴魚片</v>
          </cell>
          <cell r="V1043">
            <v>0.25</v>
          </cell>
          <cell r="W1043" t="str">
            <v>味霖</v>
          </cell>
          <cell r="X1043">
            <v>1</v>
          </cell>
          <cell r="AA1043" t="str">
            <v>白米</v>
          </cell>
          <cell r="AB1043">
            <v>74</v>
          </cell>
        </row>
        <row r="1044">
          <cell r="C1044" t="str">
            <v>麻香鮮菇油飯</v>
          </cell>
          <cell r="D1044">
            <v>8</v>
          </cell>
          <cell r="E1044" t="str">
            <v>長糯米</v>
          </cell>
          <cell r="F1044">
            <v>87</v>
          </cell>
          <cell r="G1044" t="str">
            <v>肉絲</v>
          </cell>
          <cell r="H1044">
            <v>9</v>
          </cell>
          <cell r="I1044" t="str">
            <v>香菇原件</v>
          </cell>
          <cell r="J1044">
            <v>6.5</v>
          </cell>
          <cell r="K1044" t="str">
            <v>乾香菇絲</v>
          </cell>
          <cell r="L1044">
            <v>0.4</v>
          </cell>
          <cell r="M1044" t="str">
            <v>芋頭原件</v>
          </cell>
          <cell r="N1044">
            <v>12</v>
          </cell>
          <cell r="O1044" t="str">
            <v>非基改豆干丁</v>
          </cell>
          <cell r="P1044">
            <v>6</v>
          </cell>
          <cell r="Q1044" t="str">
            <v>薑片</v>
          </cell>
          <cell r="R1044">
            <v>2</v>
          </cell>
          <cell r="S1044" t="str">
            <v>黑麻油</v>
          </cell>
          <cell r="T1044">
            <v>2</v>
          </cell>
        </row>
        <row r="1045">
          <cell r="C1045" t="str">
            <v>荷葉油飯</v>
          </cell>
          <cell r="D1045">
            <v>9</v>
          </cell>
          <cell r="E1045" t="str">
            <v>尖糯米</v>
          </cell>
          <cell r="F1045">
            <v>87</v>
          </cell>
          <cell r="G1045" t="str">
            <v>肉絲</v>
          </cell>
          <cell r="H1045">
            <v>9</v>
          </cell>
          <cell r="I1045" t="str">
            <v>紅卜</v>
          </cell>
          <cell r="J1045">
            <v>10</v>
          </cell>
          <cell r="K1045" t="str">
            <v>熟花生</v>
          </cell>
          <cell r="L1045">
            <v>8</v>
          </cell>
          <cell r="M1045" t="str">
            <v>濕香菇</v>
          </cell>
          <cell r="N1045">
            <v>5</v>
          </cell>
          <cell r="O1045" t="str">
            <v>乾魷魚</v>
          </cell>
          <cell r="P1045">
            <v>3</v>
          </cell>
          <cell r="Q1045" t="str">
            <v>薑絲頭</v>
          </cell>
          <cell r="R1045">
            <v>1.5</v>
          </cell>
          <cell r="S1045" t="str">
            <v>蝦米</v>
          </cell>
          <cell r="T1045">
            <v>1</v>
          </cell>
          <cell r="U1045" t="str">
            <v>乾荷葉</v>
          </cell>
        </row>
        <row r="1046">
          <cell r="C1046" t="str">
            <v>高麗菜飯</v>
          </cell>
          <cell r="D1046">
            <v>10</v>
          </cell>
          <cell r="E1046" t="str">
            <v>高麗菜段</v>
          </cell>
          <cell r="F1046">
            <v>25</v>
          </cell>
          <cell r="G1046" t="str">
            <v>肉絲</v>
          </cell>
          <cell r="H1046">
            <v>12</v>
          </cell>
          <cell r="I1046" t="str">
            <v>紅蘿蔔小丁</v>
          </cell>
          <cell r="J1046">
            <v>7</v>
          </cell>
          <cell r="K1046" t="str">
            <v>香菇原件</v>
          </cell>
          <cell r="L1046">
            <v>5</v>
          </cell>
          <cell r="M1046" t="str">
            <v>CAS冷凍玉米粒</v>
          </cell>
          <cell r="N1046">
            <v>12</v>
          </cell>
          <cell r="O1046" t="str">
            <v>CAS冷凍毛豆仁</v>
          </cell>
          <cell r="P1046">
            <v>3</v>
          </cell>
          <cell r="Q1046" t="str">
            <v>剝皮洋蔥原件</v>
          </cell>
          <cell r="R1046">
            <v>8</v>
          </cell>
          <cell r="S1046" t="str">
            <v>薑絲</v>
          </cell>
          <cell r="T1046">
            <v>0.25</v>
          </cell>
          <cell r="U1046" t="str">
            <v>蝦皮</v>
          </cell>
          <cell r="V1046">
            <v>0.25</v>
          </cell>
          <cell r="AA1046" t="str">
            <v>白米</v>
          </cell>
          <cell r="AB1046">
            <v>74</v>
          </cell>
        </row>
        <row r="1048">
          <cell r="C1048" t="str">
            <v>台式鹹粥</v>
          </cell>
          <cell r="D1048">
            <v>6</v>
          </cell>
          <cell r="E1048" t="str">
            <v>肉絲</v>
          </cell>
          <cell r="F1048">
            <v>12</v>
          </cell>
          <cell r="G1048" t="str">
            <v>大白菜</v>
          </cell>
          <cell r="H1048">
            <v>30</v>
          </cell>
          <cell r="I1048" t="str">
            <v>紅卜</v>
          </cell>
          <cell r="J1048">
            <v>10</v>
          </cell>
          <cell r="K1048" t="str">
            <v>濕香菇</v>
          </cell>
          <cell r="L1048">
            <v>7</v>
          </cell>
          <cell r="M1048" t="str">
            <v>台芹</v>
          </cell>
          <cell r="N1048">
            <v>2</v>
          </cell>
          <cell r="O1048" t="str">
            <v>薑絲頭</v>
          </cell>
          <cell r="P1048">
            <v>1</v>
          </cell>
          <cell r="AA1048" t="str">
            <v>白米</v>
          </cell>
          <cell r="AB1048">
            <v>60</v>
          </cell>
        </row>
        <row r="1049">
          <cell r="C1049" t="str">
            <v>台式鹹粥(2)</v>
          </cell>
          <cell r="D1049">
            <v>6</v>
          </cell>
          <cell r="E1049" t="str">
            <v>絞肉</v>
          </cell>
          <cell r="F1049">
            <v>12</v>
          </cell>
          <cell r="G1049" t="str">
            <v>高麗菜</v>
          </cell>
          <cell r="H1049">
            <v>30</v>
          </cell>
          <cell r="I1049" t="str">
            <v>紅卜</v>
          </cell>
          <cell r="J1049">
            <v>10</v>
          </cell>
          <cell r="K1049" t="str">
            <v>濕香菇</v>
          </cell>
          <cell r="L1049">
            <v>7</v>
          </cell>
          <cell r="M1049" t="str">
            <v>台芹</v>
          </cell>
          <cell r="N1049">
            <v>2</v>
          </cell>
          <cell r="O1049" t="str">
            <v>薑絲頭</v>
          </cell>
          <cell r="P1049">
            <v>1</v>
          </cell>
          <cell r="AA1049" t="str">
            <v>白米</v>
          </cell>
          <cell r="AB1049">
            <v>60</v>
          </cell>
        </row>
        <row r="1050">
          <cell r="C1050" t="str">
            <v>絲瓜肉末粥</v>
          </cell>
          <cell r="D1050">
            <v>7</v>
          </cell>
          <cell r="E1050" t="str">
            <v>絞肉</v>
          </cell>
          <cell r="F1050">
            <v>12</v>
          </cell>
          <cell r="G1050" t="str">
            <v>絲瓜</v>
          </cell>
          <cell r="H1050">
            <v>38</v>
          </cell>
          <cell r="I1050" t="str">
            <v>紅卜</v>
          </cell>
          <cell r="J1050">
            <v>10</v>
          </cell>
          <cell r="K1050" t="str">
            <v>高麗菜</v>
          </cell>
          <cell r="L1050">
            <v>10</v>
          </cell>
          <cell r="M1050" t="str">
            <v>濕香菇</v>
          </cell>
          <cell r="N1050">
            <v>4</v>
          </cell>
          <cell r="O1050" t="str">
            <v>台芹</v>
          </cell>
          <cell r="P1050">
            <v>2</v>
          </cell>
          <cell r="Q1050" t="str">
            <v>薑絲頭</v>
          </cell>
          <cell r="R1050">
            <v>1</v>
          </cell>
          <cell r="AA1050" t="str">
            <v>白米</v>
          </cell>
          <cell r="AB1050">
            <v>60</v>
          </cell>
        </row>
        <row r="1051">
          <cell r="C1051" t="str">
            <v>芋頭粥</v>
          </cell>
          <cell r="D1051">
            <v>7</v>
          </cell>
          <cell r="E1051" t="str">
            <v>芋頭</v>
          </cell>
          <cell r="F1051">
            <v>37</v>
          </cell>
          <cell r="G1051" t="str">
            <v>絞肉</v>
          </cell>
          <cell r="H1051">
            <v>12</v>
          </cell>
          <cell r="I1051" t="str">
            <v>蝦米</v>
          </cell>
          <cell r="J1051">
            <v>1</v>
          </cell>
          <cell r="K1051" t="str">
            <v>高麗菜</v>
          </cell>
          <cell r="L1051">
            <v>20</v>
          </cell>
          <cell r="M1051" t="str">
            <v>濕香菇</v>
          </cell>
          <cell r="N1051">
            <v>4</v>
          </cell>
          <cell r="O1051" t="str">
            <v>台芹</v>
          </cell>
          <cell r="P1051">
            <v>2</v>
          </cell>
          <cell r="Q1051" t="str">
            <v>薑絲頭</v>
          </cell>
          <cell r="R1051">
            <v>1</v>
          </cell>
          <cell r="AA1051" t="str">
            <v>白米</v>
          </cell>
          <cell r="AB1051">
            <v>60</v>
          </cell>
        </row>
        <row r="1052">
          <cell r="C1052" t="str">
            <v>竹筍肉末粥</v>
          </cell>
          <cell r="D1052">
            <v>7</v>
          </cell>
          <cell r="E1052" t="str">
            <v>絞肉</v>
          </cell>
          <cell r="F1052">
            <v>12</v>
          </cell>
          <cell r="G1052" t="str">
            <v>鮮筍片</v>
          </cell>
          <cell r="H1052">
            <v>25</v>
          </cell>
          <cell r="I1052" t="str">
            <v>高麗菜</v>
          </cell>
          <cell r="J1052">
            <v>10</v>
          </cell>
          <cell r="K1052" t="str">
            <v>紅卜</v>
          </cell>
          <cell r="L1052">
            <v>10</v>
          </cell>
          <cell r="M1052" t="str">
            <v>濕香菇</v>
          </cell>
          <cell r="N1052">
            <v>4</v>
          </cell>
          <cell r="O1052" t="str">
            <v>台芹</v>
          </cell>
          <cell r="P1052">
            <v>2</v>
          </cell>
          <cell r="Q1052" t="str">
            <v>薑絲頭</v>
          </cell>
          <cell r="R1052">
            <v>1</v>
          </cell>
          <cell r="AA1052" t="str">
            <v>白米</v>
          </cell>
          <cell r="AB1052">
            <v>60</v>
          </cell>
        </row>
        <row r="1053">
          <cell r="C1053" t="str">
            <v>竹筍燕麥粥</v>
          </cell>
          <cell r="D1053">
            <v>8</v>
          </cell>
          <cell r="E1053" t="str">
            <v>絞肉</v>
          </cell>
          <cell r="F1053">
            <v>12</v>
          </cell>
          <cell r="G1053" t="str">
            <v>鮮筍片</v>
          </cell>
          <cell r="H1053">
            <v>25</v>
          </cell>
          <cell r="I1053" t="str">
            <v>高麗菜</v>
          </cell>
          <cell r="J1053">
            <v>10</v>
          </cell>
          <cell r="K1053" t="str">
            <v>紅卜</v>
          </cell>
          <cell r="L1053">
            <v>10</v>
          </cell>
          <cell r="M1053" t="str">
            <v>濕香菇</v>
          </cell>
          <cell r="N1053">
            <v>4</v>
          </cell>
          <cell r="O1053" t="str">
            <v>台芹</v>
          </cell>
          <cell r="P1053">
            <v>2</v>
          </cell>
          <cell r="Q1053" t="str">
            <v>薑絲頭</v>
          </cell>
          <cell r="R1053">
            <v>1</v>
          </cell>
          <cell r="S1053" t="str">
            <v>燕麥</v>
          </cell>
          <cell r="AA1053" t="str">
            <v>白米</v>
          </cell>
          <cell r="AB1053">
            <v>60</v>
          </cell>
        </row>
        <row r="1054">
          <cell r="C1054" t="str">
            <v>雜糧鮮蔬肉粥</v>
          </cell>
          <cell r="D1054">
            <v>8</v>
          </cell>
          <cell r="E1054" t="str">
            <v>玉米粒</v>
          </cell>
          <cell r="F1054">
            <v>20</v>
          </cell>
          <cell r="G1054" t="str">
            <v>絞肉</v>
          </cell>
          <cell r="H1054">
            <v>12</v>
          </cell>
          <cell r="I1054" t="str">
            <v>紅卜</v>
          </cell>
          <cell r="J1054">
            <v>10</v>
          </cell>
          <cell r="K1054" t="str">
            <v>鮑魚菇</v>
          </cell>
          <cell r="L1054">
            <v>6</v>
          </cell>
          <cell r="M1054" t="str">
            <v>濕香菇</v>
          </cell>
          <cell r="N1054">
            <v>6</v>
          </cell>
          <cell r="O1054" t="str">
            <v>台芹</v>
          </cell>
          <cell r="P1054">
            <v>2</v>
          </cell>
          <cell r="Q1054" t="str">
            <v>薑絲頭</v>
          </cell>
          <cell r="R1054">
            <v>1</v>
          </cell>
          <cell r="S1054" t="str">
            <v>雜糧</v>
          </cell>
          <cell r="AA1054" t="str">
            <v>白米</v>
          </cell>
          <cell r="AB1054">
            <v>60</v>
          </cell>
        </row>
        <row r="1055">
          <cell r="C1055" t="str">
            <v>排骨山藥粥</v>
          </cell>
          <cell r="D1055">
            <v>7</v>
          </cell>
          <cell r="E1055" t="str">
            <v>山藥</v>
          </cell>
          <cell r="F1055">
            <v>35</v>
          </cell>
          <cell r="G1055" t="str">
            <v>排骨</v>
          </cell>
          <cell r="H1055">
            <v>12</v>
          </cell>
          <cell r="I1055" t="str">
            <v>紅卜</v>
          </cell>
          <cell r="J1055">
            <v>10</v>
          </cell>
          <cell r="K1055" t="str">
            <v>鮑魚菇</v>
          </cell>
          <cell r="L1055">
            <v>6</v>
          </cell>
          <cell r="M1055" t="str">
            <v>濕香菇</v>
          </cell>
          <cell r="N1055">
            <v>6</v>
          </cell>
          <cell r="O1055" t="str">
            <v>台芹</v>
          </cell>
          <cell r="P1055">
            <v>2</v>
          </cell>
          <cell r="Q1055" t="str">
            <v>薑絲頭</v>
          </cell>
          <cell r="R1055">
            <v>1</v>
          </cell>
          <cell r="AA1055" t="str">
            <v>白米</v>
          </cell>
          <cell r="AB1055">
            <v>60</v>
          </cell>
        </row>
        <row r="1056">
          <cell r="C1056" t="str">
            <v>廣東粥</v>
          </cell>
          <cell r="D1056">
            <v>9</v>
          </cell>
          <cell r="E1056" t="str">
            <v>玉米粒</v>
          </cell>
          <cell r="F1056">
            <v>15</v>
          </cell>
          <cell r="G1056" t="str">
            <v>玉米醬</v>
          </cell>
          <cell r="H1056">
            <v>7</v>
          </cell>
          <cell r="I1056" t="str">
            <v>全蛋液</v>
          </cell>
          <cell r="J1056">
            <v>10</v>
          </cell>
          <cell r="K1056" t="str">
            <v>絞肉</v>
          </cell>
          <cell r="L1056">
            <v>12</v>
          </cell>
          <cell r="M1056" t="str">
            <v>皮蛋</v>
          </cell>
          <cell r="N1056">
            <v>4</v>
          </cell>
          <cell r="O1056" t="str">
            <v>紅卜</v>
          </cell>
          <cell r="P1056">
            <v>10</v>
          </cell>
          <cell r="Q1056" t="str">
            <v>濕香菇</v>
          </cell>
          <cell r="R1056">
            <v>5</v>
          </cell>
          <cell r="S1056" t="str">
            <v>台芹</v>
          </cell>
          <cell r="T1056">
            <v>2</v>
          </cell>
          <cell r="U1056" t="str">
            <v>薑絲頭</v>
          </cell>
          <cell r="V1056">
            <v>1</v>
          </cell>
          <cell r="AA1056" t="str">
            <v>白米</v>
          </cell>
          <cell r="AB1056">
            <v>60</v>
          </cell>
        </row>
        <row r="1057">
          <cell r="C1057" t="str">
            <v>皮蛋肉末小米粥</v>
          </cell>
          <cell r="D1057">
            <v>8</v>
          </cell>
          <cell r="E1057" t="str">
            <v>小米</v>
          </cell>
          <cell r="F1057">
            <v>6</v>
          </cell>
          <cell r="G1057" t="str">
            <v>絞肉</v>
          </cell>
          <cell r="H1057">
            <v>12</v>
          </cell>
          <cell r="I1057" t="str">
            <v>皮蛋</v>
          </cell>
          <cell r="J1057">
            <v>5</v>
          </cell>
          <cell r="K1057" t="str">
            <v>蝦米</v>
          </cell>
          <cell r="L1057">
            <v>0.5</v>
          </cell>
          <cell r="M1057" t="str">
            <v>大白菜</v>
          </cell>
          <cell r="N1057">
            <v>28</v>
          </cell>
          <cell r="O1057" t="str">
            <v>紅卜</v>
          </cell>
          <cell r="P1057">
            <v>10</v>
          </cell>
          <cell r="Q1057" t="str">
            <v>濕香菇</v>
          </cell>
          <cell r="R1057">
            <v>4</v>
          </cell>
          <cell r="S1057" t="str">
            <v>薑絲頭</v>
          </cell>
          <cell r="T1057">
            <v>1</v>
          </cell>
          <cell r="AA1057" t="str">
            <v>白米</v>
          </cell>
          <cell r="AB1057">
            <v>60</v>
          </cell>
        </row>
        <row r="1058">
          <cell r="C1058" t="str">
            <v>雞蓉麥片粥</v>
          </cell>
          <cell r="D1058">
            <v>11</v>
          </cell>
          <cell r="E1058" t="str">
            <v>麥片</v>
          </cell>
          <cell r="F1058">
            <v>5</v>
          </cell>
          <cell r="G1058" t="str">
            <v>CAS冷凍玉米粒</v>
          </cell>
          <cell r="H1058">
            <v>20</v>
          </cell>
          <cell r="I1058" t="str">
            <v>芋頭原件</v>
          </cell>
          <cell r="J1058">
            <v>10</v>
          </cell>
          <cell r="K1058" t="str">
            <v>紅蘿蔔小丁</v>
          </cell>
          <cell r="L1058">
            <v>5</v>
          </cell>
          <cell r="M1058" t="str">
            <v>香菇原件</v>
          </cell>
          <cell r="N1058">
            <v>5</v>
          </cell>
          <cell r="O1058" t="str">
            <v>雞肉茸</v>
          </cell>
          <cell r="P1058">
            <v>10</v>
          </cell>
          <cell r="Q1058" t="str">
            <v>CAS殼蛋</v>
          </cell>
          <cell r="R1058">
            <v>5</v>
          </cell>
          <cell r="S1058" t="str">
            <v>芹菜珠</v>
          </cell>
          <cell r="T1058">
            <v>1</v>
          </cell>
          <cell r="U1058" t="str">
            <v>薑絲</v>
          </cell>
          <cell r="V1058">
            <v>0.5</v>
          </cell>
          <cell r="AA1058" t="str">
            <v>白米</v>
          </cell>
          <cell r="AB1058">
            <v>60</v>
          </cell>
        </row>
        <row r="1059">
          <cell r="C1059" t="str">
            <v>滑蛋肉末小米粥</v>
          </cell>
          <cell r="D1059">
            <v>11</v>
          </cell>
          <cell r="E1059" t="str">
            <v>圓糯米</v>
          </cell>
          <cell r="F1059">
            <v>2</v>
          </cell>
          <cell r="G1059" t="str">
            <v>玉米粒</v>
          </cell>
          <cell r="H1059">
            <v>15</v>
          </cell>
          <cell r="I1059" t="str">
            <v>碎玉米</v>
          </cell>
          <cell r="J1059">
            <v>2</v>
          </cell>
          <cell r="K1059" t="str">
            <v>玉米醬</v>
          </cell>
          <cell r="L1059">
            <v>5</v>
          </cell>
          <cell r="M1059" t="str">
            <v>小米</v>
          </cell>
          <cell r="N1059">
            <v>7</v>
          </cell>
          <cell r="O1059" t="str">
            <v>絞肉</v>
          </cell>
          <cell r="P1059">
            <v>7</v>
          </cell>
          <cell r="Q1059" t="str">
            <v>全蛋液</v>
          </cell>
          <cell r="R1059">
            <v>15</v>
          </cell>
          <cell r="S1059" t="str">
            <v>高麗菜</v>
          </cell>
          <cell r="T1059">
            <v>15</v>
          </cell>
          <cell r="U1059" t="str">
            <v>紅卜</v>
          </cell>
          <cell r="V1059">
            <v>10</v>
          </cell>
          <cell r="W1059" t="str">
            <v>濕香菇</v>
          </cell>
          <cell r="X1059">
            <v>4</v>
          </cell>
          <cell r="Y1059" t="str">
            <v>薑絲頭</v>
          </cell>
          <cell r="Z1059">
            <v>1</v>
          </cell>
          <cell r="AA1059" t="str">
            <v>白米</v>
          </cell>
          <cell r="AB1059">
            <v>60</v>
          </cell>
        </row>
        <row r="1060">
          <cell r="C1060" t="str">
            <v>香菇瘦肉粥</v>
          </cell>
          <cell r="D1060">
            <v>7</v>
          </cell>
          <cell r="E1060" t="str">
            <v>香菇原件</v>
          </cell>
          <cell r="F1060">
            <v>10</v>
          </cell>
          <cell r="G1060" t="str">
            <v>CAS冷凍玉米粒</v>
          </cell>
          <cell r="H1060">
            <v>20</v>
          </cell>
          <cell r="I1060" t="str">
            <v>高麗菜條</v>
          </cell>
          <cell r="J1060">
            <v>12</v>
          </cell>
          <cell r="K1060" t="str">
            <v>絞肉</v>
          </cell>
          <cell r="L1060">
            <v>7</v>
          </cell>
          <cell r="M1060" t="str">
            <v>芋頭原件</v>
          </cell>
          <cell r="N1060">
            <v>10</v>
          </cell>
          <cell r="O1060" t="str">
            <v>薑絲</v>
          </cell>
          <cell r="P1060">
            <v>1</v>
          </cell>
          <cell r="AA1060" t="str">
            <v>白米</v>
          </cell>
          <cell r="AB1060">
            <v>60</v>
          </cell>
        </row>
        <row r="1061">
          <cell r="C1061" t="str">
            <v>茄汁火腿義大利麵</v>
          </cell>
          <cell r="D1061">
            <v>9</v>
          </cell>
          <cell r="E1061" t="str">
            <v>螺旋麵</v>
          </cell>
          <cell r="F1061">
            <v>50</v>
          </cell>
          <cell r="G1061" t="str">
            <v>CAS冷凍玉米粒</v>
          </cell>
          <cell r="H1061">
            <v>25</v>
          </cell>
          <cell r="I1061" t="str">
            <v>絞肉</v>
          </cell>
          <cell r="J1061">
            <v>10</v>
          </cell>
          <cell r="K1061" t="str">
            <v>火腿小丁</v>
          </cell>
          <cell r="L1061">
            <v>4</v>
          </cell>
          <cell r="M1061" t="str">
            <v>紅蘿蔔小丁</v>
          </cell>
          <cell r="N1061">
            <v>7</v>
          </cell>
          <cell r="O1061" t="str">
            <v>剝皮洋蔥原件</v>
          </cell>
          <cell r="P1061">
            <v>15</v>
          </cell>
          <cell r="Q1061" t="str">
            <v>番茄原件</v>
          </cell>
          <cell r="R1061">
            <v>15</v>
          </cell>
          <cell r="S1061" t="str">
            <v>CAS冷凍毛豆仁</v>
          </cell>
          <cell r="T1061">
            <v>4</v>
          </cell>
          <cell r="U1061" t="str">
            <v>番茄醬</v>
          </cell>
          <cell r="V1061">
            <v>10</v>
          </cell>
        </row>
        <row r="1062">
          <cell r="C1062" t="str">
            <v>茄汁義大利麵</v>
          </cell>
          <cell r="D1062">
            <v>7</v>
          </cell>
          <cell r="E1062" t="str">
            <v>螺旋麵</v>
          </cell>
          <cell r="F1062">
            <v>50</v>
          </cell>
          <cell r="G1062" t="str">
            <v>CAS冷凍玉米粒</v>
          </cell>
          <cell r="H1062">
            <v>30</v>
          </cell>
          <cell r="I1062" t="str">
            <v>非基改碎干丁</v>
          </cell>
          <cell r="J1062">
            <v>17</v>
          </cell>
          <cell r="K1062" t="str">
            <v>CAS冷凍毛豆仁</v>
          </cell>
          <cell r="L1062">
            <v>4</v>
          </cell>
          <cell r="M1062" t="str">
            <v>紅蘿蔔小丁</v>
          </cell>
          <cell r="N1062">
            <v>10</v>
          </cell>
          <cell r="O1062" t="str">
            <v>番茄原件</v>
          </cell>
          <cell r="P1062">
            <v>15</v>
          </cell>
          <cell r="Q1062" t="str">
            <v>番茄醬</v>
          </cell>
          <cell r="R1062">
            <v>10</v>
          </cell>
        </row>
        <row r="1063">
          <cell r="C1063" t="str">
            <v>蕃茄雞茸義大利麵</v>
          </cell>
          <cell r="D1063">
            <v>9</v>
          </cell>
          <cell r="E1063" t="str">
            <v>螺旋麵</v>
          </cell>
          <cell r="F1063">
            <v>50</v>
          </cell>
          <cell r="G1063" t="str">
            <v>CAS冷凍玉米粒</v>
          </cell>
          <cell r="H1063">
            <v>30</v>
          </cell>
          <cell r="I1063" t="str">
            <v>雞肉茸</v>
          </cell>
          <cell r="J1063">
            <v>10</v>
          </cell>
          <cell r="K1063" t="str">
            <v>剝皮洋蔥原件</v>
          </cell>
          <cell r="L1063">
            <v>15</v>
          </cell>
          <cell r="M1063" t="str">
            <v>杏鮑菇原件</v>
          </cell>
          <cell r="N1063">
            <v>10</v>
          </cell>
          <cell r="O1063" t="str">
            <v>番茄原件</v>
          </cell>
          <cell r="P1063">
            <v>15</v>
          </cell>
          <cell r="Q1063" t="str">
            <v>CAS冷凍毛豆仁</v>
          </cell>
          <cell r="R1063">
            <v>4</v>
          </cell>
          <cell r="S1063" t="str">
            <v>番茄醬</v>
          </cell>
          <cell r="T1063">
            <v>9</v>
          </cell>
        </row>
        <row r="1064">
          <cell r="C1064" t="str">
            <v>奶油培根義大利麵</v>
          </cell>
          <cell r="D1064">
            <v>12</v>
          </cell>
          <cell r="E1064" t="str">
            <v>螺旋麵</v>
          </cell>
          <cell r="F1064">
            <v>50</v>
          </cell>
          <cell r="G1064" t="str">
            <v>CAS冷凍玉米粒</v>
          </cell>
          <cell r="H1064">
            <v>30</v>
          </cell>
          <cell r="I1064" t="str">
            <v>絞肉</v>
          </cell>
          <cell r="J1064">
            <v>10</v>
          </cell>
          <cell r="K1064" t="str">
            <v>培根片</v>
          </cell>
          <cell r="L1064">
            <v>5</v>
          </cell>
          <cell r="M1064" t="str">
            <v>紅蘿蔔小丁</v>
          </cell>
          <cell r="N1064">
            <v>7</v>
          </cell>
          <cell r="O1064" t="str">
            <v>剝皮洋蔥原件</v>
          </cell>
          <cell r="P1064">
            <v>15</v>
          </cell>
          <cell r="Q1064" t="str">
            <v>CAS冷凍毛豆仁</v>
          </cell>
          <cell r="R1064">
            <v>4</v>
          </cell>
          <cell r="S1064" t="str">
            <v>杏鮑菇原件</v>
          </cell>
          <cell r="T1064">
            <v>3</v>
          </cell>
          <cell r="U1064" t="str">
            <v>奶粉</v>
          </cell>
          <cell r="V1064">
            <v>8</v>
          </cell>
          <cell r="W1064" t="str">
            <v>奶油</v>
          </cell>
          <cell r="X1064">
            <v>2</v>
          </cell>
        </row>
        <row r="1065">
          <cell r="C1065" t="str">
            <v>奶油肉蓉螺絲麵</v>
          </cell>
          <cell r="D1065">
            <v>10</v>
          </cell>
          <cell r="E1065" t="str">
            <v>螺旋麵</v>
          </cell>
          <cell r="F1065">
            <v>50</v>
          </cell>
          <cell r="G1065" t="str">
            <v>CAS冷凍玉米粒</v>
          </cell>
          <cell r="H1065">
            <v>27</v>
          </cell>
          <cell r="I1065" t="str">
            <v>絞肉</v>
          </cell>
          <cell r="J1065">
            <v>10</v>
          </cell>
          <cell r="K1065" t="str">
            <v>剝皮洋蔥原件</v>
          </cell>
          <cell r="L1065">
            <v>15</v>
          </cell>
          <cell r="M1065" t="str">
            <v>杏鮑菇原件</v>
          </cell>
          <cell r="N1065">
            <v>10</v>
          </cell>
          <cell r="O1065" t="str">
            <v>紅蘿蔔小丁</v>
          </cell>
          <cell r="P1065">
            <v>10</v>
          </cell>
          <cell r="Q1065" t="str">
            <v>CAS冷凍毛豆仁</v>
          </cell>
          <cell r="R1065">
            <v>3</v>
          </cell>
          <cell r="S1065" t="str">
            <v>奶粉</v>
          </cell>
          <cell r="T1065">
            <v>3</v>
          </cell>
          <cell r="U1065" t="str">
            <v>奶油</v>
          </cell>
          <cell r="V1065">
            <v>2</v>
          </cell>
        </row>
        <row r="1066">
          <cell r="C1066" t="str">
            <v>白醬義大利麵</v>
          </cell>
          <cell r="D1066">
            <v>8</v>
          </cell>
          <cell r="E1066" t="str">
            <v>螺旋麵</v>
          </cell>
          <cell r="F1066">
            <v>50</v>
          </cell>
          <cell r="G1066" t="str">
            <v>CAS冷凍玉米粒</v>
          </cell>
          <cell r="H1066">
            <v>27</v>
          </cell>
          <cell r="I1066" t="str">
            <v>絞肉</v>
          </cell>
          <cell r="J1066">
            <v>7</v>
          </cell>
          <cell r="K1066" t="str">
            <v>剝皮洋蔥原件</v>
          </cell>
          <cell r="L1066">
            <v>15</v>
          </cell>
          <cell r="M1066" t="str">
            <v>紅蘿蔔小丁</v>
          </cell>
          <cell r="N1066">
            <v>10</v>
          </cell>
          <cell r="O1066" t="str">
            <v>CAS冷凍毛豆仁</v>
          </cell>
          <cell r="P1066">
            <v>3</v>
          </cell>
          <cell r="Q1066" t="str">
            <v>杏鮑菇原件</v>
          </cell>
          <cell r="R1066">
            <v>10</v>
          </cell>
          <cell r="S1066" t="str">
            <v>奶粉</v>
          </cell>
          <cell r="T1066">
            <v>8</v>
          </cell>
          <cell r="U1066" t="str">
            <v>奶油</v>
          </cell>
          <cell r="V1066">
            <v>2</v>
          </cell>
        </row>
        <row r="1067">
          <cell r="C1067" t="str">
            <v>白醬菇菇斜管麵</v>
          </cell>
          <cell r="D1067">
            <v>10</v>
          </cell>
          <cell r="E1067" t="str">
            <v>筆管麵</v>
          </cell>
          <cell r="F1067">
            <v>50</v>
          </cell>
          <cell r="G1067" t="str">
            <v>CAS冷凍玉米粒</v>
          </cell>
          <cell r="H1067">
            <v>27</v>
          </cell>
          <cell r="I1067" t="str">
            <v>雞肉茸</v>
          </cell>
          <cell r="J1067">
            <v>10</v>
          </cell>
          <cell r="K1067" t="str">
            <v>剝皮洋蔥原件</v>
          </cell>
          <cell r="L1067">
            <v>15</v>
          </cell>
          <cell r="M1067" t="str">
            <v>杏鮑菇原件</v>
          </cell>
          <cell r="N1067">
            <v>10</v>
          </cell>
          <cell r="O1067" t="str">
            <v>紅蘿蔔小丁</v>
          </cell>
          <cell r="P1067">
            <v>10</v>
          </cell>
          <cell r="Q1067" t="str">
            <v>奶粉</v>
          </cell>
          <cell r="R1067">
            <v>3</v>
          </cell>
          <cell r="S1067" t="str">
            <v>奶油</v>
          </cell>
          <cell r="T1067">
            <v>2</v>
          </cell>
        </row>
        <row r="1068">
          <cell r="C1068" t="str">
            <v>培根羅勒義大利麵</v>
          </cell>
          <cell r="D1068">
            <v>13</v>
          </cell>
          <cell r="E1068" t="str">
            <v>細拉麵</v>
          </cell>
          <cell r="F1068">
            <v>120</v>
          </cell>
          <cell r="G1068" t="str">
            <v>玉米粒</v>
          </cell>
          <cell r="H1068">
            <v>27</v>
          </cell>
          <cell r="I1068" t="str">
            <v>絞肉</v>
          </cell>
          <cell r="J1068">
            <v>9</v>
          </cell>
          <cell r="K1068" t="str">
            <v>培根</v>
          </cell>
          <cell r="L1068">
            <v>3</v>
          </cell>
          <cell r="M1068" t="str">
            <v>紅卜</v>
          </cell>
          <cell r="N1068">
            <v>15</v>
          </cell>
          <cell r="O1068" t="str">
            <v>剝皮洋蔥</v>
          </cell>
          <cell r="P1068">
            <v>10</v>
          </cell>
          <cell r="Q1068" t="str">
            <v>蘑菇</v>
          </cell>
          <cell r="R1068">
            <v>3</v>
          </cell>
          <cell r="S1068" t="str">
            <v>九層塔</v>
          </cell>
          <cell r="T1068">
            <v>3</v>
          </cell>
          <cell r="U1068" t="str">
            <v>新鮮巴西利</v>
          </cell>
          <cell r="V1068">
            <v>0.6</v>
          </cell>
          <cell r="W1068" t="str">
            <v>奶粉</v>
          </cell>
          <cell r="X1068">
            <v>8</v>
          </cell>
          <cell r="Y1068" t="str">
            <v>黑胡椒</v>
          </cell>
          <cell r="AA1068" t="str">
            <v>奶油</v>
          </cell>
        </row>
        <row r="1069">
          <cell r="C1069" t="str">
            <v>青醬義大利麵</v>
          </cell>
          <cell r="D1069">
            <v>8</v>
          </cell>
          <cell r="E1069" t="str">
            <v>螺旋麵</v>
          </cell>
          <cell r="F1069">
            <v>50</v>
          </cell>
          <cell r="G1069" t="str">
            <v>CAS冷凍玉米粒</v>
          </cell>
          <cell r="H1069">
            <v>30</v>
          </cell>
          <cell r="I1069" t="str">
            <v>絞肉</v>
          </cell>
          <cell r="J1069">
            <v>12</v>
          </cell>
          <cell r="K1069" t="str">
            <v>紅蘿蔔小丁</v>
          </cell>
          <cell r="L1069">
            <v>10</v>
          </cell>
          <cell r="M1069" t="str">
            <v>剝皮洋蔥原件</v>
          </cell>
          <cell r="N1069">
            <v>15</v>
          </cell>
          <cell r="O1069" t="str">
            <v>杏鮑菇原件</v>
          </cell>
          <cell r="P1069">
            <v>6</v>
          </cell>
          <cell r="Q1069" t="str">
            <v>九層塔末</v>
          </cell>
          <cell r="R1069">
            <v>3</v>
          </cell>
          <cell r="S1069" t="str">
            <v>薑絲</v>
          </cell>
          <cell r="T1069">
            <v>0.25</v>
          </cell>
          <cell r="U1069" t="str">
            <v>松子</v>
          </cell>
          <cell r="V1069">
            <v>1</v>
          </cell>
        </row>
        <row r="1070">
          <cell r="C1070" t="str">
            <v>松子青醬義大利麵(1)</v>
          </cell>
          <cell r="D1070">
            <v>8</v>
          </cell>
          <cell r="E1070" t="str">
            <v>細拉麵</v>
          </cell>
          <cell r="F1070">
            <v>120</v>
          </cell>
          <cell r="G1070" t="str">
            <v>CAS冷凍玉米粒</v>
          </cell>
          <cell r="H1070">
            <v>30</v>
          </cell>
          <cell r="I1070" t="str">
            <v>絞肉</v>
          </cell>
          <cell r="J1070">
            <v>12</v>
          </cell>
          <cell r="K1070" t="str">
            <v>紅卜</v>
          </cell>
          <cell r="L1070">
            <v>14.5</v>
          </cell>
          <cell r="M1070" t="str">
            <v>剝皮洋蔥</v>
          </cell>
          <cell r="N1070">
            <v>14.5</v>
          </cell>
          <cell r="O1070" t="str">
            <v>杏鮑菇原件</v>
          </cell>
          <cell r="P1070">
            <v>6</v>
          </cell>
          <cell r="Q1070" t="str">
            <v>九層塔</v>
          </cell>
          <cell r="R1070">
            <v>3</v>
          </cell>
          <cell r="S1070" t="str">
            <v>薑絲</v>
          </cell>
          <cell r="U1070" t="str">
            <v>松子</v>
          </cell>
          <cell r="V1070">
            <v>1</v>
          </cell>
        </row>
        <row r="1071">
          <cell r="C1071" t="str">
            <v>松子青醬義大利麵</v>
          </cell>
          <cell r="D1071">
            <v>9</v>
          </cell>
          <cell r="E1071" t="str">
            <v>筆管麵</v>
          </cell>
          <cell r="F1071">
            <v>50</v>
          </cell>
          <cell r="G1071" t="str">
            <v>CAS冷凍玉米粒</v>
          </cell>
          <cell r="H1071">
            <v>30</v>
          </cell>
          <cell r="I1071" t="str">
            <v>絞肉</v>
          </cell>
          <cell r="J1071">
            <v>12</v>
          </cell>
          <cell r="K1071" t="str">
            <v>紅蘿蔔小丁</v>
          </cell>
          <cell r="L1071">
            <v>10</v>
          </cell>
          <cell r="M1071" t="str">
            <v>剝皮洋蔥原件</v>
          </cell>
          <cell r="N1071">
            <v>14.5</v>
          </cell>
          <cell r="O1071" t="str">
            <v>杏鮑菇原件</v>
          </cell>
          <cell r="P1071">
            <v>10</v>
          </cell>
          <cell r="Q1071" t="str">
            <v>九層塔</v>
          </cell>
          <cell r="R1071">
            <v>3</v>
          </cell>
          <cell r="S1071" t="str">
            <v>蒜泥</v>
          </cell>
          <cell r="T1071">
            <v>0.5</v>
          </cell>
          <cell r="U1071" t="str">
            <v>松子</v>
          </cell>
          <cell r="V1071">
            <v>1</v>
          </cell>
        </row>
        <row r="1072">
          <cell r="C1072" t="str">
            <v>香蔥肉燥乾麵</v>
          </cell>
          <cell r="D1072">
            <v>9</v>
          </cell>
          <cell r="E1072" t="str">
            <v>細烏龍麵</v>
          </cell>
          <cell r="F1072">
            <v>95</v>
          </cell>
          <cell r="G1072" t="str">
            <v>絞肉</v>
          </cell>
          <cell r="H1072">
            <v>19</v>
          </cell>
          <cell r="I1072" t="str">
            <v>非基改豆干丁</v>
          </cell>
          <cell r="J1072">
            <v>18</v>
          </cell>
          <cell r="K1072" t="str">
            <v>紅蘿蔔小丁</v>
          </cell>
          <cell r="L1072">
            <v>8</v>
          </cell>
          <cell r="M1072" t="str">
            <v>剝皮洋蔥原件</v>
          </cell>
          <cell r="N1072">
            <v>5</v>
          </cell>
          <cell r="O1072" t="str">
            <v>香菇原件</v>
          </cell>
          <cell r="P1072">
            <v>10</v>
          </cell>
          <cell r="Q1072" t="str">
            <v>薑絲</v>
          </cell>
          <cell r="R1072">
            <v>1.3</v>
          </cell>
        </row>
        <row r="1073">
          <cell r="C1073" t="str">
            <v>肉燥乾拌麵</v>
          </cell>
          <cell r="D1073">
            <v>8</v>
          </cell>
          <cell r="E1073" t="str">
            <v>細烏龍麵</v>
          </cell>
          <cell r="F1073">
            <v>120</v>
          </cell>
          <cell r="G1073" t="str">
            <v>絞肉</v>
          </cell>
          <cell r="H1073">
            <v>30</v>
          </cell>
          <cell r="I1073" t="str">
            <v>紅蘿蔔小丁</v>
          </cell>
          <cell r="J1073">
            <v>7</v>
          </cell>
          <cell r="K1073" t="str">
            <v>CAS冷凍毛豆仁</v>
          </cell>
          <cell r="L1073">
            <v>3</v>
          </cell>
          <cell r="M1073" t="str">
            <v>杏鮑菇原件</v>
          </cell>
          <cell r="N1073">
            <v>5</v>
          </cell>
          <cell r="O1073" t="str">
            <v>剝皮洋蔥原件</v>
          </cell>
          <cell r="P1073">
            <v>5</v>
          </cell>
          <cell r="Q1073" t="str">
            <v>薑絲</v>
          </cell>
          <cell r="R1073">
            <v>1.3</v>
          </cell>
          <cell r="S1073" t="str">
            <v>薑絲</v>
          </cell>
          <cell r="T1073">
            <v>1.3</v>
          </cell>
        </row>
        <row r="1074">
          <cell r="C1074" t="str">
            <v>炸醬麵</v>
          </cell>
          <cell r="D1074">
            <v>9</v>
          </cell>
          <cell r="E1074" t="str">
            <v>細烏龍麵</v>
          </cell>
          <cell r="F1074">
            <v>101.5</v>
          </cell>
          <cell r="G1074" t="str">
            <v>非基改豆干丁</v>
          </cell>
          <cell r="H1074">
            <v>12</v>
          </cell>
          <cell r="I1074" t="str">
            <v>CAS冷凍毛豆仁</v>
          </cell>
          <cell r="J1074">
            <v>4</v>
          </cell>
          <cell r="K1074" t="str">
            <v>剝皮洋蔥原件</v>
          </cell>
          <cell r="L1074">
            <v>10</v>
          </cell>
          <cell r="M1074" t="str">
            <v>杏鮑菇原件</v>
          </cell>
          <cell r="N1074">
            <v>6</v>
          </cell>
          <cell r="O1074" t="str">
            <v>紅蘿蔔小丁</v>
          </cell>
          <cell r="P1074">
            <v>7</v>
          </cell>
          <cell r="Q1074" t="str">
            <v>絞肉</v>
          </cell>
          <cell r="R1074">
            <v>15</v>
          </cell>
          <cell r="S1074" t="str">
            <v>豆瓣醬(3kg/箱)</v>
          </cell>
          <cell r="T1074">
            <v>1.5</v>
          </cell>
          <cell r="U1074" t="str">
            <v>甜麵醬(3kg/箱)</v>
          </cell>
          <cell r="V1074">
            <v>1.5</v>
          </cell>
        </row>
        <row r="1075">
          <cell r="C1075" t="str">
            <v>什錦炒麵</v>
          </cell>
          <cell r="D1075">
            <v>10</v>
          </cell>
          <cell r="E1075" t="str">
            <v>細烏龍麵</v>
          </cell>
          <cell r="F1075">
            <v>101.5</v>
          </cell>
          <cell r="G1075" t="str">
            <v>肉絲</v>
          </cell>
          <cell r="H1075">
            <v>8</v>
          </cell>
          <cell r="I1075" t="str">
            <v>高麗菜原件</v>
          </cell>
          <cell r="J1075">
            <v>30</v>
          </cell>
          <cell r="K1075" t="str">
            <v>綠豆芽</v>
          </cell>
          <cell r="L1075">
            <v>10</v>
          </cell>
          <cell r="M1075" t="str">
            <v>紅蘿蔔絲</v>
          </cell>
          <cell r="N1075">
            <v>8</v>
          </cell>
          <cell r="O1075" t="str">
            <v>剝皮洋蔥原件</v>
          </cell>
          <cell r="P1075">
            <v>10</v>
          </cell>
          <cell r="Q1075" t="str">
            <v>香菇原件</v>
          </cell>
          <cell r="R1075">
            <v>5</v>
          </cell>
          <cell r="S1075" t="str">
            <v>韭菜段</v>
          </cell>
          <cell r="T1075">
            <v>2</v>
          </cell>
          <cell r="U1075" t="str">
            <v>薑絲</v>
          </cell>
          <cell r="V1075">
            <v>1</v>
          </cell>
        </row>
        <row r="1076">
          <cell r="C1076" t="str">
            <v>炒烏龍</v>
          </cell>
          <cell r="D1076">
            <v>8</v>
          </cell>
          <cell r="E1076" t="str">
            <v>烏龍麵</v>
          </cell>
          <cell r="F1076">
            <v>120</v>
          </cell>
          <cell r="G1076" t="str">
            <v>肉絲</v>
          </cell>
          <cell r="H1076">
            <v>9</v>
          </cell>
          <cell r="I1076" t="str">
            <v>高麗菜</v>
          </cell>
          <cell r="J1076">
            <v>30</v>
          </cell>
          <cell r="K1076" t="str">
            <v>豆芽菜</v>
          </cell>
          <cell r="L1076">
            <v>15</v>
          </cell>
          <cell r="M1076" t="str">
            <v>紅卜</v>
          </cell>
          <cell r="N1076">
            <v>10</v>
          </cell>
          <cell r="O1076" t="str">
            <v>濕木耳</v>
          </cell>
          <cell r="P1076">
            <v>5</v>
          </cell>
          <cell r="Q1076" t="str">
            <v>鮑魚菇</v>
          </cell>
          <cell r="R1076">
            <v>5</v>
          </cell>
          <cell r="S1076" t="str">
            <v>豌豆夾(處理好)</v>
          </cell>
          <cell r="T1076">
            <v>1</v>
          </cell>
        </row>
        <row r="1077">
          <cell r="C1077" t="str">
            <v>咖哩炒烏龍麵</v>
          </cell>
          <cell r="D1077">
            <v>7</v>
          </cell>
          <cell r="E1077" t="str">
            <v>細烏龍麵</v>
          </cell>
          <cell r="F1077">
            <v>101.5</v>
          </cell>
          <cell r="G1077" t="str">
            <v>肉絲</v>
          </cell>
          <cell r="H1077">
            <v>7</v>
          </cell>
          <cell r="I1077" t="str">
            <v>花見</v>
          </cell>
          <cell r="J1077">
            <v>3</v>
          </cell>
          <cell r="K1077" t="str">
            <v>乾木耳</v>
          </cell>
          <cell r="L1077">
            <v>0.5</v>
          </cell>
          <cell r="M1077" t="str">
            <v>高麗菜原件</v>
          </cell>
          <cell r="N1077">
            <v>22</v>
          </cell>
          <cell r="O1077" t="str">
            <v>綠豆芽</v>
          </cell>
          <cell r="P1077">
            <v>15</v>
          </cell>
          <cell r="Q1077" t="str">
            <v>香菇原件</v>
          </cell>
          <cell r="R1077">
            <v>5</v>
          </cell>
          <cell r="S1077" t="str">
            <v>咖哩粉</v>
          </cell>
          <cell r="T1077">
            <v>1</v>
          </cell>
        </row>
        <row r="1078">
          <cell r="C1078" t="str">
            <v>客家炒粄條</v>
          </cell>
          <cell r="D1078">
            <v>10</v>
          </cell>
          <cell r="E1078" t="str">
            <v>粄條</v>
          </cell>
          <cell r="F1078">
            <v>120</v>
          </cell>
          <cell r="G1078" t="str">
            <v>肉絲</v>
          </cell>
          <cell r="H1078">
            <v>10</v>
          </cell>
          <cell r="I1078" t="str">
            <v>蝦皮</v>
          </cell>
          <cell r="J1078">
            <v>0.3</v>
          </cell>
          <cell r="K1078" t="str">
            <v>高麗菜段</v>
          </cell>
          <cell r="L1078">
            <v>30</v>
          </cell>
          <cell r="M1078" t="str">
            <v>紅蘿蔔絲</v>
          </cell>
          <cell r="N1078">
            <v>10</v>
          </cell>
          <cell r="O1078" t="str">
            <v>綠豆芽</v>
          </cell>
          <cell r="P1078">
            <v>10</v>
          </cell>
          <cell r="Q1078" t="str">
            <v>香菇原件</v>
          </cell>
          <cell r="R1078">
            <v>8</v>
          </cell>
          <cell r="S1078" t="str">
            <v>韭菜段</v>
          </cell>
          <cell r="T1078">
            <v>3</v>
          </cell>
          <cell r="U1078" t="str">
            <v>薑絲</v>
          </cell>
          <cell r="V1078">
            <v>1</v>
          </cell>
        </row>
        <row r="1079">
          <cell r="C1079" t="str">
            <v>泰式炒河粉</v>
          </cell>
          <cell r="D1079">
            <v>10</v>
          </cell>
          <cell r="E1079" t="str">
            <v>粄條</v>
          </cell>
          <cell r="F1079">
            <v>120</v>
          </cell>
          <cell r="G1079" t="str">
            <v>肉絲</v>
          </cell>
          <cell r="H1079">
            <v>9</v>
          </cell>
          <cell r="I1079" t="str">
            <v>豆芽菜</v>
          </cell>
          <cell r="J1079">
            <v>33</v>
          </cell>
          <cell r="K1079" t="str">
            <v>紅卜</v>
          </cell>
          <cell r="L1079">
            <v>14</v>
          </cell>
          <cell r="M1079" t="str">
            <v>濕木耳</v>
          </cell>
          <cell r="N1079">
            <v>6</v>
          </cell>
          <cell r="O1079" t="str">
            <v>韭菜</v>
          </cell>
          <cell r="P1079">
            <v>5</v>
          </cell>
          <cell r="Q1079" t="str">
            <v>九層塔</v>
          </cell>
          <cell r="R1079">
            <v>1</v>
          </cell>
          <cell r="S1079" t="str">
            <v>薑絲頭</v>
          </cell>
          <cell r="T1079">
            <v>1</v>
          </cell>
          <cell r="U1079" t="str">
            <v>豆瓣醬(3kg/箱)</v>
          </cell>
          <cell r="V1079">
            <v>3</v>
          </cell>
          <cell r="W1079" t="str">
            <v>辣豆瓣醬</v>
          </cell>
          <cell r="X1079">
            <v>5</v>
          </cell>
        </row>
        <row r="1080">
          <cell r="C1080" t="str">
            <v>炒米粉</v>
          </cell>
          <cell r="D1080">
            <v>10</v>
          </cell>
          <cell r="E1080" t="str">
            <v>細米粉</v>
          </cell>
          <cell r="F1080">
            <v>50</v>
          </cell>
          <cell r="G1080" t="str">
            <v>肉絲</v>
          </cell>
          <cell r="H1080">
            <v>9</v>
          </cell>
          <cell r="I1080" t="str">
            <v>蝦米</v>
          </cell>
          <cell r="J1080">
            <v>0.5</v>
          </cell>
          <cell r="K1080" t="str">
            <v>大白菜</v>
          </cell>
          <cell r="L1080">
            <v>35</v>
          </cell>
          <cell r="M1080" t="str">
            <v>紅卜</v>
          </cell>
          <cell r="N1080">
            <v>15</v>
          </cell>
          <cell r="O1080" t="str">
            <v>豆芽菜</v>
          </cell>
          <cell r="P1080">
            <v>10</v>
          </cell>
          <cell r="Q1080" t="str">
            <v>剝皮洋蔥</v>
          </cell>
          <cell r="R1080">
            <v>5</v>
          </cell>
          <cell r="S1080" t="str">
            <v>濕木耳</v>
          </cell>
          <cell r="T1080">
            <v>3</v>
          </cell>
          <cell r="U1080" t="str">
            <v>濕香菇</v>
          </cell>
          <cell r="V1080">
            <v>3</v>
          </cell>
          <cell r="W1080" t="str">
            <v>薑絲頭</v>
          </cell>
          <cell r="X1080">
            <v>1</v>
          </cell>
        </row>
        <row r="1081">
          <cell r="C1081" t="str">
            <v>金瓜米粉</v>
          </cell>
          <cell r="D1081">
            <v>10</v>
          </cell>
          <cell r="E1081" t="str">
            <v>細米粉</v>
          </cell>
          <cell r="F1081">
            <v>50</v>
          </cell>
          <cell r="G1081" t="str">
            <v>南瓜原件</v>
          </cell>
          <cell r="H1081">
            <v>15</v>
          </cell>
          <cell r="I1081" t="str">
            <v>肉絲</v>
          </cell>
          <cell r="J1081">
            <v>9</v>
          </cell>
          <cell r="K1081" t="str">
            <v>蝦米</v>
          </cell>
          <cell r="L1081">
            <v>0.5</v>
          </cell>
          <cell r="M1081" t="str">
            <v>高麗菜條</v>
          </cell>
          <cell r="N1081">
            <v>30</v>
          </cell>
          <cell r="O1081" t="str">
            <v>紅蘿蔔細絲</v>
          </cell>
          <cell r="P1081">
            <v>8</v>
          </cell>
          <cell r="Q1081" t="str">
            <v>剝皮洋蔥原件</v>
          </cell>
          <cell r="R1081">
            <v>5</v>
          </cell>
          <cell r="S1081" t="str">
            <v>乾木耳</v>
          </cell>
          <cell r="T1081">
            <v>1</v>
          </cell>
          <cell r="U1081" t="str">
            <v>芹菜珠</v>
          </cell>
          <cell r="V1081">
            <v>2</v>
          </cell>
          <cell r="W1081" t="str">
            <v>薑絲片</v>
          </cell>
          <cell r="X1081">
            <v>1</v>
          </cell>
        </row>
        <row r="1082">
          <cell r="C1082" t="str">
            <v>味噌拉麵</v>
          </cell>
          <cell r="D1082">
            <v>7</v>
          </cell>
          <cell r="E1082" t="str">
            <v>拉麵</v>
          </cell>
          <cell r="F1082">
            <v>115</v>
          </cell>
          <cell r="G1082" t="str">
            <v>肉片</v>
          </cell>
          <cell r="H1082">
            <v>9</v>
          </cell>
          <cell r="I1082" t="str">
            <v>花見</v>
          </cell>
          <cell r="J1082">
            <v>3</v>
          </cell>
          <cell r="K1082" t="str">
            <v>高麗菜</v>
          </cell>
          <cell r="L1082">
            <v>35</v>
          </cell>
          <cell r="M1082" t="str">
            <v>紅卜</v>
          </cell>
          <cell r="N1082">
            <v>10</v>
          </cell>
          <cell r="O1082" t="str">
            <v>味噌(9kg/箱)</v>
          </cell>
          <cell r="P1082">
            <v>18</v>
          </cell>
          <cell r="Q1082" t="str">
            <v>柴魚片</v>
          </cell>
          <cell r="R1082">
            <v>0.5</v>
          </cell>
        </row>
        <row r="1083">
          <cell r="C1083" t="str">
            <v>味噌蔬菜拉麵</v>
          </cell>
          <cell r="D1083">
            <v>9</v>
          </cell>
          <cell r="E1083" t="str">
            <v>拉麵</v>
          </cell>
          <cell r="F1083">
            <v>115</v>
          </cell>
          <cell r="G1083" t="str">
            <v>CAS冷凍玉米粒</v>
          </cell>
          <cell r="H1083">
            <v>14</v>
          </cell>
          <cell r="I1083" t="str">
            <v>非基改油片絲</v>
          </cell>
          <cell r="J1083">
            <v>3</v>
          </cell>
          <cell r="K1083" t="str">
            <v>高麗菜段</v>
          </cell>
          <cell r="L1083">
            <v>25</v>
          </cell>
          <cell r="M1083" t="str">
            <v>紅蘿蔔絲</v>
          </cell>
          <cell r="N1083">
            <v>5</v>
          </cell>
          <cell r="O1083" t="str">
            <v>綠豆芽</v>
          </cell>
          <cell r="P1083">
            <v>6</v>
          </cell>
          <cell r="Q1083" t="str">
            <v>青蔥珠</v>
          </cell>
          <cell r="R1083">
            <v>2.5</v>
          </cell>
          <cell r="S1083" t="str">
            <v>味噌(9kg/箱)</v>
          </cell>
          <cell r="T1083">
            <v>13</v>
          </cell>
        </row>
        <row r="1084">
          <cell r="C1084" t="str">
            <v>番茄紅燒素麵</v>
          </cell>
          <cell r="D1084">
            <v>8</v>
          </cell>
          <cell r="E1084" t="str">
            <v>拉麵</v>
          </cell>
          <cell r="F1084">
            <v>115</v>
          </cell>
          <cell r="G1084" t="str">
            <v>白蘿蔔片丁</v>
          </cell>
          <cell r="H1084">
            <v>15</v>
          </cell>
          <cell r="I1084" t="str">
            <v>麵輪</v>
          </cell>
          <cell r="J1084">
            <v>10</v>
          </cell>
          <cell r="K1084" t="str">
            <v>高麗菜原件</v>
          </cell>
          <cell r="L1084">
            <v>22.5</v>
          </cell>
          <cell r="M1084" t="str">
            <v>紅蘿蔔片丁</v>
          </cell>
          <cell r="N1084">
            <v>6</v>
          </cell>
          <cell r="O1084" t="str">
            <v>番茄原件</v>
          </cell>
          <cell r="P1084">
            <v>10</v>
          </cell>
          <cell r="Q1084" t="str">
            <v>番茄醬</v>
          </cell>
          <cell r="R1084">
            <v>8</v>
          </cell>
        </row>
        <row r="1085">
          <cell r="C1085" t="str">
            <v>味噌烏龍麵</v>
          </cell>
          <cell r="D1085">
            <v>7</v>
          </cell>
          <cell r="E1085" t="str">
            <v>烏龍麵</v>
          </cell>
          <cell r="F1085">
            <v>125</v>
          </cell>
          <cell r="G1085" t="str">
            <v>肉片</v>
          </cell>
          <cell r="H1085">
            <v>9</v>
          </cell>
          <cell r="I1085" t="str">
            <v>花見</v>
          </cell>
          <cell r="J1085">
            <v>3</v>
          </cell>
          <cell r="K1085" t="str">
            <v>大白菜</v>
          </cell>
          <cell r="L1085">
            <v>40</v>
          </cell>
          <cell r="M1085" t="str">
            <v>紅卜</v>
          </cell>
          <cell r="N1085">
            <v>10</v>
          </cell>
          <cell r="O1085" t="str">
            <v>味噌(9kg/箱)</v>
          </cell>
          <cell r="P1085">
            <v>18</v>
          </cell>
          <cell r="Q1085" t="str">
            <v>柴魚片</v>
          </cell>
          <cell r="R1085">
            <v>0.5</v>
          </cell>
        </row>
        <row r="1086">
          <cell r="C1086" t="str">
            <v>麻醬麵</v>
          </cell>
          <cell r="D1086">
            <v>7</v>
          </cell>
          <cell r="E1086" t="str">
            <v>細烏龍麵</v>
          </cell>
          <cell r="F1086">
            <v>101</v>
          </cell>
          <cell r="G1086" t="str">
            <v>肉絲</v>
          </cell>
          <cell r="H1086">
            <v>8</v>
          </cell>
          <cell r="I1086" t="str">
            <v>紅蘿蔔絲</v>
          </cell>
          <cell r="J1086">
            <v>8</v>
          </cell>
          <cell r="K1086" t="str">
            <v>綠豆芽</v>
          </cell>
          <cell r="L1086">
            <v>15</v>
          </cell>
          <cell r="M1086" t="str">
            <v>高麗菜原件</v>
          </cell>
          <cell r="N1086">
            <v>25</v>
          </cell>
          <cell r="O1086" t="str">
            <v>乾木耳</v>
          </cell>
          <cell r="P1086">
            <v>0.3</v>
          </cell>
          <cell r="Q1086" t="str">
            <v>芝麻醬</v>
          </cell>
          <cell r="R1086">
            <v>9</v>
          </cell>
          <cell r="S1086" t="str">
            <v>花生醬</v>
          </cell>
          <cell r="T1086">
            <v>3</v>
          </cell>
        </row>
        <row r="1087">
          <cell r="C1087" t="str">
            <v>大滷麵</v>
          </cell>
          <cell r="D1087">
            <v>10</v>
          </cell>
          <cell r="E1087" t="str">
            <v>牛排麵</v>
          </cell>
          <cell r="F1087">
            <v>125</v>
          </cell>
          <cell r="G1087" t="str">
            <v>肉絲</v>
          </cell>
          <cell r="H1087">
            <v>9</v>
          </cell>
          <cell r="I1087" t="str">
            <v>豆腐</v>
          </cell>
          <cell r="J1087">
            <v>12</v>
          </cell>
          <cell r="K1087" t="str">
            <v>全蛋液</v>
          </cell>
          <cell r="L1087">
            <v>6.6</v>
          </cell>
          <cell r="M1087" t="str">
            <v>豬血</v>
          </cell>
          <cell r="N1087">
            <v>10</v>
          </cell>
          <cell r="O1087" t="str">
            <v>大白菜</v>
          </cell>
          <cell r="P1087">
            <v>35</v>
          </cell>
          <cell r="Q1087" t="str">
            <v>紅卜</v>
          </cell>
          <cell r="R1087">
            <v>10</v>
          </cell>
          <cell r="S1087" t="str">
            <v>鮮筍絲(細)</v>
          </cell>
          <cell r="T1087">
            <v>6</v>
          </cell>
          <cell r="U1087" t="str">
            <v>濕木耳</v>
          </cell>
          <cell r="V1087">
            <v>3</v>
          </cell>
          <cell r="W1087" t="str">
            <v>香菜</v>
          </cell>
          <cell r="X1087">
            <v>1</v>
          </cell>
        </row>
        <row r="1088">
          <cell r="C1088" t="str">
            <v>家常麵疙瘩</v>
          </cell>
          <cell r="D1088">
            <v>7</v>
          </cell>
          <cell r="E1088" t="str">
            <v>麵疙瘩</v>
          </cell>
          <cell r="F1088">
            <v>103</v>
          </cell>
          <cell r="G1088" t="str">
            <v>肉片</v>
          </cell>
          <cell r="H1088">
            <v>12</v>
          </cell>
          <cell r="I1088" t="str">
            <v>大白菜段</v>
          </cell>
          <cell r="J1088">
            <v>30</v>
          </cell>
          <cell r="K1088" t="str">
            <v>紅蘿蔔絲</v>
          </cell>
          <cell r="L1088">
            <v>10</v>
          </cell>
          <cell r="M1088" t="str">
            <v>香菇原件</v>
          </cell>
          <cell r="N1088">
            <v>8</v>
          </cell>
          <cell r="O1088" t="str">
            <v>剝皮洋蔥原件</v>
          </cell>
          <cell r="P1088">
            <v>10</v>
          </cell>
          <cell r="Q1088" t="str">
            <v>薑絲</v>
          </cell>
          <cell r="R1088">
            <v>0.5</v>
          </cell>
        </row>
        <row r="1089">
          <cell r="C1089" t="str">
            <v>酸辣麵</v>
          </cell>
          <cell r="D1089">
            <v>10</v>
          </cell>
          <cell r="E1089" t="str">
            <v>牛排麵</v>
          </cell>
          <cell r="F1089">
            <v>125</v>
          </cell>
          <cell r="G1089" t="str">
            <v>肉絲</v>
          </cell>
          <cell r="H1089">
            <v>5</v>
          </cell>
          <cell r="I1089" t="str">
            <v>豆腐</v>
          </cell>
          <cell r="J1089">
            <v>20</v>
          </cell>
          <cell r="K1089" t="str">
            <v>全蛋液</v>
          </cell>
          <cell r="L1089">
            <v>5</v>
          </cell>
          <cell r="M1089" t="str">
            <v>豬血</v>
          </cell>
          <cell r="N1089">
            <v>10</v>
          </cell>
          <cell r="O1089" t="str">
            <v>鮮筍絲(細)</v>
          </cell>
          <cell r="P1089">
            <v>10</v>
          </cell>
          <cell r="Q1089" t="str">
            <v>紅卜</v>
          </cell>
          <cell r="R1089">
            <v>10</v>
          </cell>
          <cell r="S1089" t="str">
            <v>金針菇</v>
          </cell>
          <cell r="T1089">
            <v>5</v>
          </cell>
          <cell r="U1089" t="str">
            <v>濕木耳</v>
          </cell>
          <cell r="V1089">
            <v>3</v>
          </cell>
          <cell r="W1089" t="str">
            <v>香菜</v>
          </cell>
          <cell r="X1089">
            <v>1</v>
          </cell>
        </row>
        <row r="1090">
          <cell r="C1090" t="str">
            <v>哨子麵疙瘩</v>
          </cell>
          <cell r="D1090">
            <v>10</v>
          </cell>
          <cell r="E1090" t="str">
            <v>麵疙瘩</v>
          </cell>
          <cell r="F1090">
            <v>110</v>
          </cell>
          <cell r="G1090" t="str">
            <v>非基改碎干丁</v>
          </cell>
          <cell r="H1090">
            <v>35</v>
          </cell>
          <cell r="I1090" t="str">
            <v>CAS冷凍毛豆仁</v>
          </cell>
          <cell r="J1090">
            <v>4</v>
          </cell>
          <cell r="K1090" t="str">
            <v>杏鮑菇原件</v>
          </cell>
          <cell r="L1090">
            <v>10</v>
          </cell>
          <cell r="M1090" t="str">
            <v>番茄原件</v>
          </cell>
          <cell r="N1090">
            <v>10</v>
          </cell>
          <cell r="O1090" t="str">
            <v>香菇原件</v>
          </cell>
          <cell r="P1090">
            <v>5</v>
          </cell>
          <cell r="Q1090" t="str">
            <v>豆薯小丁</v>
          </cell>
          <cell r="R1090">
            <v>8</v>
          </cell>
        </row>
        <row r="1091">
          <cell r="C1091" t="str">
            <v>沙茶肉羹麵</v>
          </cell>
          <cell r="D1091">
            <v>11</v>
          </cell>
          <cell r="E1091" t="str">
            <v>細拉麵</v>
          </cell>
          <cell r="F1091">
            <v>125</v>
          </cell>
          <cell r="G1091" t="str">
            <v>cas肉羹</v>
          </cell>
          <cell r="H1091">
            <v>12</v>
          </cell>
          <cell r="I1091" t="str">
            <v>全蛋液</v>
          </cell>
          <cell r="J1091">
            <v>15</v>
          </cell>
          <cell r="K1091" t="str">
            <v>大骨</v>
          </cell>
          <cell r="L1091">
            <v>3</v>
          </cell>
          <cell r="M1091" t="str">
            <v>鮮筍絲(細)</v>
          </cell>
          <cell r="N1091">
            <v>12</v>
          </cell>
          <cell r="O1091" t="str">
            <v>紅卜</v>
          </cell>
          <cell r="P1091">
            <v>10</v>
          </cell>
          <cell r="Q1091" t="str">
            <v>濕木耳</v>
          </cell>
          <cell r="R1091">
            <v>8</v>
          </cell>
          <cell r="S1091" t="str">
            <v>金針菇</v>
          </cell>
          <cell r="T1091">
            <v>8</v>
          </cell>
          <cell r="U1091" t="str">
            <v>九層塔</v>
          </cell>
          <cell r="V1091">
            <v>1.5</v>
          </cell>
          <cell r="W1091" t="str">
            <v>薑絲頭</v>
          </cell>
          <cell r="X1091">
            <v>1</v>
          </cell>
          <cell r="Y1091" t="str">
            <v>沙茶醬</v>
          </cell>
          <cell r="Z1091">
            <v>3</v>
          </cell>
        </row>
        <row r="1092">
          <cell r="C1092" t="str">
            <v>香菇肉羹麵</v>
          </cell>
          <cell r="D1092">
            <v>10</v>
          </cell>
          <cell r="E1092" t="str">
            <v>拉麵</v>
          </cell>
          <cell r="F1092">
            <v>115</v>
          </cell>
          <cell r="G1092" t="str">
            <v>CAS肉羹</v>
          </cell>
          <cell r="H1092">
            <v>12</v>
          </cell>
          <cell r="I1092" t="str">
            <v>肉絲</v>
          </cell>
          <cell r="J1092">
            <v>7</v>
          </cell>
          <cell r="K1092" t="str">
            <v>CAS殼蛋</v>
          </cell>
          <cell r="L1092">
            <v>5</v>
          </cell>
          <cell r="M1092" t="str">
            <v>竹筍絲</v>
          </cell>
          <cell r="N1092">
            <v>8</v>
          </cell>
          <cell r="O1092" t="str">
            <v>紅蘿蔔絲</v>
          </cell>
          <cell r="P1092">
            <v>7</v>
          </cell>
          <cell r="Q1092" t="str">
            <v>金針菇</v>
          </cell>
          <cell r="R1092">
            <v>5</v>
          </cell>
          <cell r="S1092" t="str">
            <v>大白菜段</v>
          </cell>
          <cell r="T1092">
            <v>10</v>
          </cell>
          <cell r="U1092" t="str">
            <v>乾香菇絲</v>
          </cell>
          <cell r="V1092">
            <v>1</v>
          </cell>
          <cell r="W1092" t="str">
            <v>香菜</v>
          </cell>
          <cell r="X1092">
            <v>0.5</v>
          </cell>
        </row>
        <row r="1093">
          <cell r="C1093" t="str">
            <v>蘿蔔糕米粉</v>
          </cell>
          <cell r="D1093">
            <v>9</v>
          </cell>
          <cell r="E1093" t="str">
            <v>港式蘿蔔糕</v>
          </cell>
          <cell r="F1093">
            <v>30</v>
          </cell>
          <cell r="G1093" t="str">
            <v>細米粉</v>
          </cell>
          <cell r="H1093">
            <v>30</v>
          </cell>
          <cell r="I1093" t="str">
            <v>絞肉</v>
          </cell>
          <cell r="J1093">
            <v>10</v>
          </cell>
          <cell r="K1093" t="str">
            <v>蝦米</v>
          </cell>
          <cell r="L1093">
            <v>0.5</v>
          </cell>
          <cell r="M1093" t="str">
            <v>高麗菜</v>
          </cell>
          <cell r="N1093">
            <v>30</v>
          </cell>
          <cell r="O1093" t="str">
            <v>紅卜</v>
          </cell>
          <cell r="P1093">
            <v>10</v>
          </cell>
          <cell r="Q1093" t="str">
            <v>濕香菇</v>
          </cell>
          <cell r="R1093">
            <v>3</v>
          </cell>
          <cell r="S1093" t="str">
            <v>台芹</v>
          </cell>
          <cell r="T1093">
            <v>2</v>
          </cell>
          <cell r="U1093" t="str">
            <v>薑絲頭</v>
          </cell>
          <cell r="V1093">
            <v>1</v>
          </cell>
        </row>
        <row r="1094">
          <cell r="C1094" t="str">
            <v>越式米粉湯</v>
          </cell>
          <cell r="D1094">
            <v>10</v>
          </cell>
          <cell r="E1094" t="str">
            <v>細米粉</v>
          </cell>
          <cell r="F1094">
            <v>40</v>
          </cell>
          <cell r="G1094" t="str">
            <v>肉絲</v>
          </cell>
          <cell r="H1094">
            <v>12</v>
          </cell>
          <cell r="I1094" t="str">
            <v>剝皮洋蔥原件</v>
          </cell>
          <cell r="J1094">
            <v>10</v>
          </cell>
          <cell r="K1094" t="str">
            <v>綠豆芽</v>
          </cell>
          <cell r="L1094">
            <v>8</v>
          </cell>
          <cell r="M1094" t="str">
            <v>紅蘿蔔絲</v>
          </cell>
          <cell r="N1094">
            <v>7</v>
          </cell>
          <cell r="O1094" t="str">
            <v>香菇原件</v>
          </cell>
          <cell r="P1094">
            <v>8</v>
          </cell>
          <cell r="Q1094" t="str">
            <v>高麗菜段</v>
          </cell>
          <cell r="R1094">
            <v>30</v>
          </cell>
          <cell r="S1094" t="str">
            <v>九層塔</v>
          </cell>
          <cell r="T1094">
            <v>1</v>
          </cell>
          <cell r="U1094" t="str">
            <v>魚露</v>
          </cell>
          <cell r="V1094">
            <v>0.5</v>
          </cell>
          <cell r="W1094" t="str">
            <v>檸檬汁</v>
          </cell>
          <cell r="X1094">
            <v>0.5</v>
          </cell>
        </row>
        <row r="1095">
          <cell r="C1095" t="str">
            <v>米粉羹</v>
          </cell>
          <cell r="D1095">
            <v>12</v>
          </cell>
          <cell r="E1095" t="str">
            <v>細米粉</v>
          </cell>
          <cell r="F1095">
            <v>40</v>
          </cell>
          <cell r="G1095" t="str">
            <v>肉絲</v>
          </cell>
          <cell r="H1095">
            <v>7</v>
          </cell>
          <cell r="I1095" t="str">
            <v>肉羹</v>
          </cell>
          <cell r="J1095">
            <v>15</v>
          </cell>
          <cell r="K1095" t="str">
            <v>竹筍細絲</v>
          </cell>
          <cell r="L1095">
            <v>10</v>
          </cell>
          <cell r="M1095" t="str">
            <v>紅蘿蔔細絲</v>
          </cell>
          <cell r="N1095">
            <v>7</v>
          </cell>
          <cell r="O1095" t="str">
            <v>乾木耳</v>
          </cell>
          <cell r="P1095">
            <v>0.25</v>
          </cell>
          <cell r="Q1095" t="str">
            <v>大白菜原件</v>
          </cell>
          <cell r="R1095">
            <v>20</v>
          </cell>
          <cell r="S1095" t="str">
            <v>金針菇</v>
          </cell>
          <cell r="T1095">
            <v>10</v>
          </cell>
        </row>
        <row r="1096">
          <cell r="C1096" t="str">
            <v>沙茶魷魚米粉</v>
          </cell>
          <cell r="D1096">
            <v>12</v>
          </cell>
          <cell r="E1096" t="str">
            <v>細米粉</v>
          </cell>
          <cell r="F1096">
            <v>40</v>
          </cell>
          <cell r="G1096" t="str">
            <v>發泡魷魚(切好)</v>
          </cell>
          <cell r="H1096">
            <v>13</v>
          </cell>
          <cell r="I1096" t="str">
            <v>全蛋液</v>
          </cell>
          <cell r="J1096">
            <v>15</v>
          </cell>
          <cell r="K1096" t="str">
            <v>肉羹</v>
          </cell>
          <cell r="L1096">
            <v>7</v>
          </cell>
          <cell r="M1096" t="str">
            <v>大骨</v>
          </cell>
          <cell r="N1096">
            <v>3</v>
          </cell>
          <cell r="O1096" t="str">
            <v>鮮筍絲(細)</v>
          </cell>
          <cell r="P1096">
            <v>12</v>
          </cell>
          <cell r="Q1096" t="str">
            <v>紅卜</v>
          </cell>
          <cell r="R1096">
            <v>10</v>
          </cell>
          <cell r="S1096" t="str">
            <v>濕木耳</v>
          </cell>
          <cell r="T1096">
            <v>7</v>
          </cell>
          <cell r="U1096" t="str">
            <v>濕香菇</v>
          </cell>
          <cell r="V1096">
            <v>5</v>
          </cell>
          <cell r="W1096" t="str">
            <v>九層塔</v>
          </cell>
          <cell r="X1096">
            <v>1.5</v>
          </cell>
          <cell r="Y1096" t="str">
            <v>薑絲頭</v>
          </cell>
          <cell r="Z1096">
            <v>1</v>
          </cell>
          <cell r="AA1096" t="str">
            <v>沙茶醬</v>
          </cell>
          <cell r="AB1096">
            <v>3</v>
          </cell>
        </row>
        <row r="1097">
          <cell r="C1097" t="str">
            <v>蚵仔麵線</v>
          </cell>
          <cell r="D1097">
            <v>11</v>
          </cell>
          <cell r="E1097" t="str">
            <v>紅麵線</v>
          </cell>
          <cell r="F1097">
            <v>39</v>
          </cell>
          <cell r="G1097" t="str">
            <v>蚵仔</v>
          </cell>
          <cell r="H1097">
            <v>15</v>
          </cell>
          <cell r="I1097" t="str">
            <v>肉羹</v>
          </cell>
          <cell r="J1097">
            <v>6</v>
          </cell>
          <cell r="K1097" t="str">
            <v>鮮筍絲(細)</v>
          </cell>
          <cell r="L1097">
            <v>24</v>
          </cell>
          <cell r="M1097" t="str">
            <v>紅卜</v>
          </cell>
          <cell r="N1097">
            <v>10</v>
          </cell>
          <cell r="O1097" t="str">
            <v>濕木耳</v>
          </cell>
          <cell r="P1097">
            <v>3</v>
          </cell>
          <cell r="Q1097" t="str">
            <v>香菜</v>
          </cell>
          <cell r="R1097">
            <v>1.5</v>
          </cell>
          <cell r="S1097" t="str">
            <v>蒜泥</v>
          </cell>
          <cell r="T1097">
            <v>2</v>
          </cell>
          <cell r="U1097" t="str">
            <v>薑絲頭</v>
          </cell>
          <cell r="V1097">
            <v>1</v>
          </cell>
          <cell r="W1097" t="str">
            <v>沙茶醬</v>
          </cell>
          <cell r="X1097">
            <v>3</v>
          </cell>
          <cell r="Y1097" t="str">
            <v>柴魚片</v>
          </cell>
          <cell r="Z1097">
            <v>0.5</v>
          </cell>
        </row>
        <row r="1098">
          <cell r="C1098" t="str">
            <v>肉羹麵線</v>
          </cell>
          <cell r="D1098">
            <v>10</v>
          </cell>
          <cell r="E1098" t="str">
            <v>紅麵線</v>
          </cell>
          <cell r="F1098">
            <v>33</v>
          </cell>
          <cell r="G1098" t="str">
            <v>CAS肉羹</v>
          </cell>
          <cell r="H1098">
            <v>20</v>
          </cell>
          <cell r="I1098" t="str">
            <v>竹筍絲</v>
          </cell>
          <cell r="J1098">
            <v>15</v>
          </cell>
          <cell r="K1098" t="str">
            <v>紅蘿蔔絲</v>
          </cell>
          <cell r="L1098">
            <v>10</v>
          </cell>
          <cell r="M1098" t="str">
            <v>香菇原件</v>
          </cell>
          <cell r="N1098">
            <v>7</v>
          </cell>
          <cell r="O1098" t="str">
            <v>香菜</v>
          </cell>
          <cell r="P1098">
            <v>1.5</v>
          </cell>
          <cell r="Q1098" t="str">
            <v>蒜泥</v>
          </cell>
          <cell r="R1098">
            <v>2</v>
          </cell>
          <cell r="S1098" t="str">
            <v>薑絲</v>
          </cell>
          <cell r="T1098">
            <v>1</v>
          </cell>
          <cell r="U1098" t="str">
            <v>柴魚片</v>
          </cell>
          <cell r="V1098">
            <v>0.3</v>
          </cell>
          <cell r="W1098" t="str">
            <v>沙茶醬</v>
          </cell>
          <cell r="X1098">
            <v>3</v>
          </cell>
        </row>
        <row r="1099">
          <cell r="C1099" t="str">
            <v>柴魚麵線羹</v>
          </cell>
          <cell r="D1099">
            <v>9</v>
          </cell>
          <cell r="E1099" t="str">
            <v>紅麵線</v>
          </cell>
          <cell r="F1099">
            <v>36</v>
          </cell>
          <cell r="G1099" t="str">
            <v>紅蘿蔔絲</v>
          </cell>
          <cell r="H1099">
            <v>7</v>
          </cell>
          <cell r="I1099" t="str">
            <v>竹筍絲</v>
          </cell>
          <cell r="J1099">
            <v>12</v>
          </cell>
          <cell r="K1099" t="str">
            <v>香菇原件</v>
          </cell>
          <cell r="L1099">
            <v>5</v>
          </cell>
          <cell r="M1099" t="str">
            <v>肉絲</v>
          </cell>
          <cell r="N1099">
            <v>7</v>
          </cell>
          <cell r="O1099" t="str">
            <v>CAS虱目魚丸</v>
          </cell>
          <cell r="P1099">
            <v>12</v>
          </cell>
          <cell r="Q1099" t="str">
            <v>柴魚片</v>
          </cell>
          <cell r="R1099">
            <v>0.25</v>
          </cell>
          <cell r="S1099" t="str">
            <v>蒜泥</v>
          </cell>
          <cell r="T1099">
            <v>2</v>
          </cell>
          <cell r="U1099" t="str">
            <v>薑絲</v>
          </cell>
          <cell r="V1099">
            <v>1</v>
          </cell>
          <cell r="W1099" t="str">
            <v>香菜</v>
          </cell>
          <cell r="X1099">
            <v>1.5</v>
          </cell>
        </row>
        <row r="1100">
          <cell r="C1100" t="str">
            <v>台式米苔目</v>
          </cell>
          <cell r="D1100">
            <v>9</v>
          </cell>
          <cell r="E1100" t="str">
            <v>米苔目</v>
          </cell>
          <cell r="F1100">
            <v>80</v>
          </cell>
          <cell r="G1100" t="str">
            <v>肉絲</v>
          </cell>
          <cell r="H1100">
            <v>12</v>
          </cell>
          <cell r="I1100" t="str">
            <v>剝皮洋蔥原件</v>
          </cell>
          <cell r="J1100">
            <v>10</v>
          </cell>
          <cell r="K1100" t="str">
            <v>紅蘿蔔絲</v>
          </cell>
          <cell r="L1100">
            <v>7</v>
          </cell>
          <cell r="M1100" t="str">
            <v>高麗菜段</v>
          </cell>
          <cell r="N1100">
            <v>25</v>
          </cell>
          <cell r="O1100" t="str">
            <v>乾香菇絲</v>
          </cell>
          <cell r="P1100">
            <v>0.3</v>
          </cell>
          <cell r="Q1100" t="str">
            <v>韭菜段</v>
          </cell>
          <cell r="R1100">
            <v>2</v>
          </cell>
          <cell r="S1100" t="str">
            <v>蝦皮</v>
          </cell>
          <cell r="T1100">
            <v>1</v>
          </cell>
          <cell r="U1100" t="str">
            <v>薑絲</v>
          </cell>
          <cell r="V1100">
            <v>2</v>
          </cell>
        </row>
        <row r="1101">
          <cell r="C1101" t="str">
            <v>沙茶米苔目</v>
          </cell>
          <cell r="D1101">
            <v>8</v>
          </cell>
          <cell r="E1101" t="str">
            <v>米苔目</v>
          </cell>
          <cell r="F1101">
            <v>80</v>
          </cell>
          <cell r="G1101" t="str">
            <v>肉絲</v>
          </cell>
          <cell r="H1101">
            <v>12</v>
          </cell>
          <cell r="I1101" t="str">
            <v>剝皮洋蔥原件</v>
          </cell>
          <cell r="J1101">
            <v>10</v>
          </cell>
          <cell r="K1101" t="str">
            <v>紅蘿蔔絲</v>
          </cell>
          <cell r="L1101">
            <v>10</v>
          </cell>
          <cell r="M1101" t="str">
            <v>高麗菜段</v>
          </cell>
          <cell r="N1101">
            <v>30</v>
          </cell>
          <cell r="O1101" t="str">
            <v>乾香菇絲</v>
          </cell>
          <cell r="P1101">
            <v>0.3</v>
          </cell>
          <cell r="Q1101" t="str">
            <v>韭菜段</v>
          </cell>
          <cell r="R1101">
            <v>2</v>
          </cell>
          <cell r="S1101" t="str">
            <v>沙茶醬</v>
          </cell>
          <cell r="T1101">
            <v>3</v>
          </cell>
        </row>
        <row r="1102">
          <cell r="C1102" t="str">
            <v>大滷麵疙瘩</v>
          </cell>
          <cell r="D1102">
            <v>9</v>
          </cell>
          <cell r="E1102" t="str">
            <v>麵疙瘩</v>
          </cell>
          <cell r="F1102">
            <v>80</v>
          </cell>
          <cell r="G1102" t="str">
            <v>肉絲</v>
          </cell>
          <cell r="H1102">
            <v>7</v>
          </cell>
          <cell r="I1102" t="str">
            <v>非基改豆腐條</v>
          </cell>
          <cell r="J1102">
            <v>10</v>
          </cell>
          <cell r="K1102" t="str">
            <v>CAS殼蛋</v>
          </cell>
          <cell r="L1102">
            <v>7</v>
          </cell>
          <cell r="M1102" t="str">
            <v>大白菜</v>
          </cell>
          <cell r="N1102">
            <v>35</v>
          </cell>
          <cell r="O1102" t="str">
            <v>紅蘿蔔細絲</v>
          </cell>
          <cell r="P1102">
            <v>10</v>
          </cell>
          <cell r="Q1102" t="str">
            <v>竹筍細絲</v>
          </cell>
          <cell r="R1102">
            <v>10</v>
          </cell>
          <cell r="S1102" t="str">
            <v>乾木耳</v>
          </cell>
          <cell r="T1102">
            <v>0.25</v>
          </cell>
          <cell r="U1102" t="str">
            <v>香菜</v>
          </cell>
          <cell r="V1102">
            <v>1</v>
          </cell>
        </row>
        <row r="1103">
          <cell r="C1103" t="str">
            <v>肉絲羹麵</v>
          </cell>
          <cell r="D1103">
            <v>7</v>
          </cell>
          <cell r="E1103" t="str">
            <v>拉麵</v>
          </cell>
          <cell r="F1103">
            <v>132</v>
          </cell>
          <cell r="G1103" t="str">
            <v>肉絲</v>
          </cell>
          <cell r="H1103">
            <v>10</v>
          </cell>
          <cell r="I1103" t="str">
            <v>大白菜</v>
          </cell>
          <cell r="J1103">
            <v>20</v>
          </cell>
          <cell r="K1103" t="str">
            <v>竹筍細絲</v>
          </cell>
          <cell r="L1103">
            <v>10</v>
          </cell>
          <cell r="M1103" t="str">
            <v>紅蘿蔔細絲</v>
          </cell>
          <cell r="N1103">
            <v>7</v>
          </cell>
          <cell r="O1103" t="str">
            <v>乾木耳</v>
          </cell>
          <cell r="P1103">
            <v>0.25</v>
          </cell>
          <cell r="Q1103" t="str">
            <v>金針菇</v>
          </cell>
          <cell r="R1103">
            <v>8</v>
          </cell>
          <cell r="S1103" t="str">
            <v>柴魚片</v>
          </cell>
          <cell r="T1103">
            <v>0.5</v>
          </cell>
        </row>
        <row r="1104">
          <cell r="C1104" t="str">
            <v>泡菜豬肉麵疙瘩</v>
          </cell>
          <cell r="D1104">
            <v>7</v>
          </cell>
          <cell r="E1104" t="str">
            <v>麵疙瘩</v>
          </cell>
          <cell r="F1104">
            <v>103</v>
          </cell>
          <cell r="G1104" t="str">
            <v>肉絲</v>
          </cell>
          <cell r="H1104">
            <v>10</v>
          </cell>
          <cell r="I1104" t="str">
            <v>大白菜原件</v>
          </cell>
          <cell r="J1104">
            <v>25</v>
          </cell>
          <cell r="K1104" t="str">
            <v>剝皮洋蔥原件</v>
          </cell>
          <cell r="L1104">
            <v>5</v>
          </cell>
          <cell r="M1104" t="str">
            <v>紅蘿蔔絲</v>
          </cell>
          <cell r="N1104">
            <v>7</v>
          </cell>
          <cell r="O1104" t="str">
            <v>香菇原件</v>
          </cell>
          <cell r="P1104">
            <v>3</v>
          </cell>
          <cell r="Q1104" t="str">
            <v>韓式泡菜</v>
          </cell>
          <cell r="R1104">
            <v>8</v>
          </cell>
          <cell r="S1104" t="str">
            <v>青蔥段</v>
          </cell>
          <cell r="T1104">
            <v>3</v>
          </cell>
          <cell r="U1104" t="str">
            <v>蒜泥</v>
          </cell>
          <cell r="V1104">
            <v>1</v>
          </cell>
        </row>
        <row r="1105">
          <cell r="C1105" t="str">
            <v>日式柴魚烏龍麵</v>
          </cell>
          <cell r="D1105">
            <v>7</v>
          </cell>
          <cell r="E1105" t="str">
            <v>細烏龍麵</v>
          </cell>
          <cell r="F1105">
            <v>101</v>
          </cell>
          <cell r="G1105" t="str">
            <v>肉絲</v>
          </cell>
          <cell r="H1105">
            <v>10</v>
          </cell>
          <cell r="I1105" t="str">
            <v>香菇原件</v>
          </cell>
          <cell r="J1105">
            <v>6</v>
          </cell>
          <cell r="K1105" t="str">
            <v>大白菜原件</v>
          </cell>
          <cell r="L1105">
            <v>40</v>
          </cell>
          <cell r="M1105" t="str">
            <v>紅蘿蔔絲</v>
          </cell>
          <cell r="N1105">
            <v>10</v>
          </cell>
          <cell r="O1105" t="str">
            <v>綠豆芽</v>
          </cell>
          <cell r="P1105">
            <v>15</v>
          </cell>
          <cell r="Q1105" t="str">
            <v>柴魚片</v>
          </cell>
          <cell r="R1105">
            <v>0.3</v>
          </cell>
        </row>
        <row r="1106">
          <cell r="C1106" t="str">
            <v>廣東炒麵</v>
          </cell>
          <cell r="D1106">
            <v>7</v>
          </cell>
          <cell r="E1106" t="str">
            <v>細烏龍麵</v>
          </cell>
          <cell r="F1106">
            <v>101</v>
          </cell>
          <cell r="G1106" t="str">
            <v>肉絲</v>
          </cell>
          <cell r="H1106">
            <v>12</v>
          </cell>
          <cell r="I1106" t="str">
            <v>高麗菜段</v>
          </cell>
          <cell r="J1106">
            <v>25</v>
          </cell>
          <cell r="K1106" t="str">
            <v>紅蘿蔔絲</v>
          </cell>
          <cell r="L1106">
            <v>8</v>
          </cell>
          <cell r="M1106" t="str">
            <v>香菇原件</v>
          </cell>
          <cell r="N1106">
            <v>7</v>
          </cell>
          <cell r="O1106" t="str">
            <v>綠豆芽</v>
          </cell>
          <cell r="P1106">
            <v>15</v>
          </cell>
          <cell r="Q1106" t="str">
            <v>素蠔油</v>
          </cell>
          <cell r="R1106">
            <v>0.5</v>
          </cell>
        </row>
        <row r="1107">
          <cell r="C1107" t="str">
            <v>番茄肉醬麵疙瘩</v>
          </cell>
          <cell r="D1107">
            <v>7</v>
          </cell>
          <cell r="E1107" t="str">
            <v>麵疙瘩</v>
          </cell>
          <cell r="F1107">
            <v>103</v>
          </cell>
          <cell r="G1107" t="str">
            <v>CAS冷凍玉米粒</v>
          </cell>
          <cell r="H1107">
            <v>30</v>
          </cell>
          <cell r="I1107" t="str">
            <v>絞肉</v>
          </cell>
          <cell r="J1107">
            <v>15</v>
          </cell>
          <cell r="K1107" t="str">
            <v>CAS冷凍毛豆仁</v>
          </cell>
          <cell r="L1107">
            <v>4</v>
          </cell>
          <cell r="M1107" t="str">
            <v>剝皮洋蔥原件</v>
          </cell>
          <cell r="N1107">
            <v>15</v>
          </cell>
          <cell r="O1107" t="str">
            <v>番茄原件</v>
          </cell>
          <cell r="P1107">
            <v>12</v>
          </cell>
          <cell r="Q1107" t="str">
            <v>番茄醬</v>
          </cell>
          <cell r="R1107">
            <v>10</v>
          </cell>
        </row>
        <row r="1108">
          <cell r="C1108" t="str">
            <v>羅漢齋炒麵</v>
          </cell>
          <cell r="D1108">
            <v>7</v>
          </cell>
          <cell r="E1108" t="str">
            <v>拉麵</v>
          </cell>
          <cell r="F1108">
            <v>101</v>
          </cell>
          <cell r="G1108" t="str">
            <v>大白菜段</v>
          </cell>
          <cell r="H1108">
            <v>30</v>
          </cell>
          <cell r="I1108" t="str">
            <v>綠豆芽</v>
          </cell>
          <cell r="J1108">
            <v>8</v>
          </cell>
          <cell r="K1108" t="str">
            <v>杏鮑菇原件</v>
          </cell>
          <cell r="L1108">
            <v>8</v>
          </cell>
          <cell r="M1108" t="str">
            <v>香菇原件</v>
          </cell>
          <cell r="N1108">
            <v>6</v>
          </cell>
          <cell r="O1108" t="str">
            <v>紅蘿蔔絲</v>
          </cell>
          <cell r="P1108">
            <v>10</v>
          </cell>
          <cell r="Q1108" t="str">
            <v>芹菜段</v>
          </cell>
          <cell r="R1108">
            <v>5</v>
          </cell>
          <cell r="S1108" t="str">
            <v>麵輪</v>
          </cell>
          <cell r="T1108">
            <v>3</v>
          </cell>
        </row>
        <row r="1111">
          <cell r="C1111" t="str">
            <v>雜糧飯</v>
          </cell>
          <cell r="D1111">
            <v>2</v>
          </cell>
          <cell r="E1111" t="str">
            <v>白米</v>
          </cell>
          <cell r="F1111">
            <v>65</v>
          </cell>
          <cell r="G1111" t="str">
            <v>雜糧</v>
          </cell>
          <cell r="H1111">
            <v>15</v>
          </cell>
        </row>
        <row r="1112">
          <cell r="C1112" t="str">
            <v>胚芽飯</v>
          </cell>
          <cell r="D1112">
            <v>2</v>
          </cell>
          <cell r="E1112" t="str">
            <v>白米</v>
          </cell>
          <cell r="F1112">
            <v>65</v>
          </cell>
          <cell r="G1112" t="str">
            <v>胚芽</v>
          </cell>
          <cell r="H1112">
            <v>15</v>
          </cell>
        </row>
        <row r="1113">
          <cell r="C1113" t="str">
            <v>燕麥飯</v>
          </cell>
          <cell r="D1113">
            <v>2</v>
          </cell>
          <cell r="E1113" t="str">
            <v>白米</v>
          </cell>
          <cell r="F1113">
            <v>65</v>
          </cell>
          <cell r="G1113" t="str">
            <v>燕麥</v>
          </cell>
          <cell r="H1113">
            <v>15</v>
          </cell>
        </row>
        <row r="1114">
          <cell r="C1114" t="str">
            <v>紫米飯</v>
          </cell>
          <cell r="D1114">
            <v>2</v>
          </cell>
          <cell r="E1114" t="str">
            <v>白米</v>
          </cell>
          <cell r="F1114">
            <v>65</v>
          </cell>
          <cell r="G1114" t="str">
            <v>紫米</v>
          </cell>
          <cell r="H1114">
            <v>15</v>
          </cell>
        </row>
        <row r="1115">
          <cell r="C1115" t="str">
            <v>加鈣米飯</v>
          </cell>
          <cell r="D1115">
            <v>2</v>
          </cell>
          <cell r="E1115" t="str">
            <v>白米</v>
          </cell>
          <cell r="F1115">
            <v>65</v>
          </cell>
          <cell r="G1115" t="str">
            <v>加鈣米</v>
          </cell>
          <cell r="H1115">
            <v>15</v>
          </cell>
        </row>
        <row r="1116">
          <cell r="C1116" t="str">
            <v>地瓜飯</v>
          </cell>
          <cell r="D1116">
            <v>2</v>
          </cell>
          <cell r="E1116" t="str">
            <v>白米</v>
          </cell>
          <cell r="F1116">
            <v>65</v>
          </cell>
          <cell r="G1116" t="str">
            <v>地瓜原件</v>
          </cell>
          <cell r="H1116">
            <v>15</v>
          </cell>
        </row>
        <row r="1117">
          <cell r="C1117" t="str">
            <v>南瓜飯</v>
          </cell>
          <cell r="D1117">
            <v>2</v>
          </cell>
          <cell r="E1117" t="str">
            <v>白米</v>
          </cell>
          <cell r="F1117">
            <v>65</v>
          </cell>
          <cell r="G1117" t="str">
            <v>南瓜</v>
          </cell>
          <cell r="H1117">
            <v>15</v>
          </cell>
        </row>
        <row r="1118">
          <cell r="C1118" t="str">
            <v>海苔飯</v>
          </cell>
          <cell r="D1118">
            <v>2</v>
          </cell>
          <cell r="E1118" t="str">
            <v>白米</v>
          </cell>
          <cell r="F1118">
            <v>65</v>
          </cell>
          <cell r="G1118" t="str">
            <v>海苔粉</v>
          </cell>
          <cell r="H1118">
            <v>0.2</v>
          </cell>
        </row>
        <row r="1119">
          <cell r="C1119" t="str">
            <v>黑豆飯</v>
          </cell>
          <cell r="D1119">
            <v>2</v>
          </cell>
          <cell r="E1119" t="str">
            <v>白米</v>
          </cell>
          <cell r="F1119">
            <v>65</v>
          </cell>
          <cell r="G1119" t="str">
            <v>黑豆</v>
          </cell>
          <cell r="H1119">
            <v>7</v>
          </cell>
        </row>
        <row r="1120">
          <cell r="C1120" t="str">
            <v>芝麻飯</v>
          </cell>
          <cell r="D1120">
            <v>2</v>
          </cell>
          <cell r="E1120" t="str">
            <v>白米</v>
          </cell>
          <cell r="F1120">
            <v>65</v>
          </cell>
          <cell r="G1120" t="str">
            <v>黑芝麻</v>
          </cell>
          <cell r="H1120">
            <v>0.4</v>
          </cell>
        </row>
        <row r="1121">
          <cell r="C1121" t="str">
            <v>黃豆飯</v>
          </cell>
          <cell r="D1121">
            <v>2</v>
          </cell>
          <cell r="E1121" t="str">
            <v>白米</v>
          </cell>
          <cell r="F1121">
            <v>65</v>
          </cell>
          <cell r="G1121" t="str">
            <v>黃豆</v>
          </cell>
          <cell r="H1121">
            <v>7</v>
          </cell>
        </row>
        <row r="1122">
          <cell r="C1122" t="str">
            <v>香鬆飯</v>
          </cell>
          <cell r="D1122">
            <v>2</v>
          </cell>
          <cell r="E1122" t="str">
            <v>白米</v>
          </cell>
          <cell r="F1122">
            <v>65</v>
          </cell>
          <cell r="G1122" t="str">
            <v>香鬆</v>
          </cell>
          <cell r="H1122">
            <v>2</v>
          </cell>
        </row>
        <row r="1123">
          <cell r="C1123" t="str">
            <v>小米飯</v>
          </cell>
          <cell r="D1123">
            <v>2</v>
          </cell>
          <cell r="E1123" t="str">
            <v>白米</v>
          </cell>
          <cell r="F1123">
            <v>65</v>
          </cell>
          <cell r="G1123" t="str">
            <v>小米</v>
          </cell>
          <cell r="H1123">
            <v>7</v>
          </cell>
        </row>
        <row r="1124">
          <cell r="C1124" t="str">
            <v>薏仁飯</v>
          </cell>
          <cell r="D1124">
            <v>2</v>
          </cell>
          <cell r="E1124" t="str">
            <v>白米</v>
          </cell>
          <cell r="F1124">
            <v>65</v>
          </cell>
          <cell r="G1124" t="str">
            <v>薏仁</v>
          </cell>
          <cell r="H1124">
            <v>15</v>
          </cell>
        </row>
        <row r="1125">
          <cell r="C1125" t="str">
            <v>糙米飯</v>
          </cell>
          <cell r="D1125">
            <v>2</v>
          </cell>
          <cell r="E1125" t="str">
            <v>白米</v>
          </cell>
          <cell r="F1125">
            <v>65</v>
          </cell>
          <cell r="G1125" t="str">
            <v>糙米</v>
          </cell>
          <cell r="H1125">
            <v>15</v>
          </cell>
        </row>
        <row r="1126">
          <cell r="C1126" t="str">
            <v>米豆飯</v>
          </cell>
          <cell r="D1126">
            <v>2</v>
          </cell>
          <cell r="E1126" t="str">
            <v>白米</v>
          </cell>
          <cell r="F1126">
            <v>65</v>
          </cell>
          <cell r="G1126" t="str">
            <v>米豆</v>
          </cell>
          <cell r="H1126">
            <v>7</v>
          </cell>
        </row>
        <row r="1127">
          <cell r="C1127" t="str">
            <v>麥片飯</v>
          </cell>
          <cell r="D1127">
            <v>2</v>
          </cell>
          <cell r="E1127" t="str">
            <v>白米</v>
          </cell>
          <cell r="F1127">
            <v>65</v>
          </cell>
          <cell r="G1127" t="str">
            <v>麥片</v>
          </cell>
          <cell r="H1127">
            <v>15</v>
          </cell>
        </row>
        <row r="1128">
          <cell r="C1128" t="str">
            <v>五穀飯</v>
          </cell>
          <cell r="D1128">
            <v>2</v>
          </cell>
          <cell r="E1128" t="str">
            <v>白米</v>
          </cell>
          <cell r="F1128">
            <v>65</v>
          </cell>
          <cell r="G1128" t="str">
            <v>五穀米</v>
          </cell>
          <cell r="H1128">
            <v>15</v>
          </cell>
        </row>
        <row r="1129">
          <cell r="C1129" t="str">
            <v>蕎麥飯</v>
          </cell>
          <cell r="D1129">
            <v>2</v>
          </cell>
          <cell r="E1129" t="str">
            <v>白米</v>
          </cell>
          <cell r="F1129">
            <v>65</v>
          </cell>
          <cell r="G1129" t="str">
            <v>蕎麥</v>
          </cell>
          <cell r="H1129">
            <v>15</v>
          </cell>
        </row>
        <row r="1130">
          <cell r="C1130" t="str">
            <v>紅藜飯</v>
          </cell>
          <cell r="D1130">
            <v>2</v>
          </cell>
          <cell r="E1130" t="str">
            <v>白米</v>
          </cell>
          <cell r="F1130">
            <v>65</v>
          </cell>
          <cell r="G1130" t="str">
            <v>紅藜</v>
          </cell>
          <cell r="H1130">
            <v>7</v>
          </cell>
        </row>
        <row r="1131">
          <cell r="C1131" t="str">
            <v>芋香飯</v>
          </cell>
          <cell r="D1131">
            <v>2</v>
          </cell>
          <cell r="E1131" t="str">
            <v>白米</v>
          </cell>
          <cell r="F1131">
            <v>65</v>
          </cell>
          <cell r="G1131" t="str">
            <v>芋頭原件</v>
          </cell>
          <cell r="H1131">
            <v>15</v>
          </cell>
        </row>
        <row r="1132">
          <cell r="C1132" t="str">
            <v>小麥飯</v>
          </cell>
          <cell r="D1132">
            <v>2</v>
          </cell>
          <cell r="E1132" t="str">
            <v>白米</v>
          </cell>
          <cell r="F1132">
            <v>65</v>
          </cell>
          <cell r="G1132" t="str">
            <v>小麥</v>
          </cell>
          <cell r="H1132">
            <v>15</v>
          </cell>
        </row>
        <row r="1133">
          <cell r="C1133" t="str">
            <v>玉米飯</v>
          </cell>
          <cell r="D1133">
            <v>2</v>
          </cell>
          <cell r="E1133" t="str">
            <v>白米</v>
          </cell>
          <cell r="F1133">
            <v>65</v>
          </cell>
          <cell r="G1133" t="str">
            <v>CAS冷凍玉米粒</v>
          </cell>
          <cell r="H1133">
            <v>15</v>
          </cell>
        </row>
        <row r="1134">
          <cell r="C1134" t="str">
            <v>有機白米飯</v>
          </cell>
          <cell r="D1134">
            <v>1</v>
          </cell>
          <cell r="E1134" t="str">
            <v>有機白米</v>
          </cell>
          <cell r="F1134">
            <v>75</v>
          </cell>
        </row>
        <row r="1135">
          <cell r="C1135" t="str">
            <v>紅豆飯</v>
          </cell>
          <cell r="D1135">
            <v>2</v>
          </cell>
          <cell r="E1135" t="str">
            <v>白米</v>
          </cell>
          <cell r="F1135">
            <v>65</v>
          </cell>
          <cell r="G1135" t="str">
            <v>紅豆(台灣)</v>
          </cell>
          <cell r="H1135">
            <v>7</v>
          </cell>
        </row>
        <row r="1136">
          <cell r="C1136" t="str">
            <v>三寶飯</v>
          </cell>
          <cell r="D1136">
            <v>4</v>
          </cell>
          <cell r="E1136" t="str">
            <v>白米</v>
          </cell>
          <cell r="F1136">
            <v>65</v>
          </cell>
          <cell r="G1136" t="str">
            <v>麥片</v>
          </cell>
          <cell r="H1136">
            <v>5</v>
          </cell>
          <cell r="I1136" t="str">
            <v>紅藜</v>
          </cell>
          <cell r="J1136">
            <v>5</v>
          </cell>
          <cell r="K1136" t="str">
            <v>紅扁豆</v>
          </cell>
          <cell r="L1136">
            <v>5</v>
          </cell>
        </row>
        <row r="1137">
          <cell r="C1137" t="str">
            <v>有機糙米飯</v>
          </cell>
          <cell r="D1137">
            <v>2</v>
          </cell>
          <cell r="E1137" t="str">
            <v>有機白米</v>
          </cell>
          <cell r="F1137">
            <v>65</v>
          </cell>
          <cell r="G1137" t="str">
            <v>有機糙米</v>
          </cell>
          <cell r="H1137">
            <v>15</v>
          </cell>
        </row>
        <row r="1138">
          <cell r="C1138" t="str">
            <v>古都肉燥包</v>
          </cell>
          <cell r="D1138">
            <v>1</v>
          </cell>
          <cell r="E1138" t="str">
            <v>古都肉燥包</v>
          </cell>
          <cell r="F1138">
            <v>65</v>
          </cell>
        </row>
        <row r="1139">
          <cell r="C1139" t="str">
            <v>鮮筍包</v>
          </cell>
          <cell r="D1139">
            <v>1</v>
          </cell>
          <cell r="E1139" t="str">
            <v>鮮筍包</v>
          </cell>
          <cell r="F1139">
            <v>65</v>
          </cell>
        </row>
        <row r="1140">
          <cell r="C1140" t="str">
            <v>芝麻包</v>
          </cell>
          <cell r="D1140">
            <v>1</v>
          </cell>
          <cell r="E1140" t="str">
            <v>芝麻包</v>
          </cell>
          <cell r="F1140">
            <v>65</v>
          </cell>
        </row>
        <row r="1141">
          <cell r="C1141" t="str">
            <v>豆沙包</v>
          </cell>
          <cell r="D1141">
            <v>1</v>
          </cell>
          <cell r="E1141" t="str">
            <v>豆沙包</v>
          </cell>
          <cell r="F1141">
            <v>65</v>
          </cell>
        </row>
        <row r="1142">
          <cell r="C1142" t="str">
            <v>銀絲卷</v>
          </cell>
          <cell r="D1142">
            <v>1</v>
          </cell>
          <cell r="E1142" t="str">
            <v>銀絲卷</v>
          </cell>
          <cell r="F1142">
            <v>80</v>
          </cell>
        </row>
        <row r="1143">
          <cell r="C1143" t="str">
            <v>刈包</v>
          </cell>
          <cell r="D1143">
            <v>1</v>
          </cell>
          <cell r="E1143" t="str">
            <v>刈包</v>
          </cell>
          <cell r="F1143">
            <v>60</v>
          </cell>
        </row>
        <row r="1144">
          <cell r="C1144" t="str">
            <v>奶皇包</v>
          </cell>
          <cell r="D1144">
            <v>1</v>
          </cell>
          <cell r="E1144" t="str">
            <v>奶皇包</v>
          </cell>
          <cell r="F1144">
            <v>65</v>
          </cell>
        </row>
        <row r="1145">
          <cell r="C1145" t="str">
            <v>芋泥包</v>
          </cell>
          <cell r="D1145">
            <v>1</v>
          </cell>
          <cell r="E1145" t="str">
            <v>芋泥包</v>
          </cell>
          <cell r="F1145">
            <v>65</v>
          </cell>
        </row>
        <row r="1146">
          <cell r="C1146" t="str">
            <v>鮮肉包</v>
          </cell>
          <cell r="D1146">
            <v>1</v>
          </cell>
          <cell r="E1146" t="str">
            <v>鮮肉包</v>
          </cell>
          <cell r="F1146">
            <v>65</v>
          </cell>
        </row>
        <row r="1147">
          <cell r="C1147" t="str">
            <v>黑糖卷</v>
          </cell>
          <cell r="D1147">
            <v>1</v>
          </cell>
          <cell r="E1147" t="str">
            <v>黑糖卷</v>
          </cell>
          <cell r="F1147">
            <v>65</v>
          </cell>
        </row>
        <row r="1148">
          <cell r="C1148" t="str">
            <v>有機山菠菜</v>
          </cell>
          <cell r="D1148">
            <v>1</v>
          </cell>
          <cell r="E1148" t="str">
            <v>有機山菠菜</v>
          </cell>
          <cell r="F1148">
            <v>90</v>
          </cell>
        </row>
        <row r="1149">
          <cell r="C1149" t="str">
            <v>有機白莧菜</v>
          </cell>
          <cell r="D1149">
            <v>1</v>
          </cell>
          <cell r="E1149" t="str">
            <v>有機白莧菜</v>
          </cell>
          <cell r="F1149">
            <v>80</v>
          </cell>
        </row>
        <row r="1188"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</row>
      </sheetData>
      <sheetData sheetId="8"/>
      <sheetData sheetId="9">
        <row r="2">
          <cell r="B2" t="str">
            <v>日期</v>
          </cell>
          <cell r="C2" t="str">
            <v>星期</v>
          </cell>
          <cell r="D2" t="str">
            <v>主食</v>
          </cell>
          <cell r="E2" t="str">
            <v>副食</v>
          </cell>
          <cell r="H2" t="str">
            <v>湯</v>
          </cell>
        </row>
        <row r="3">
          <cell r="B3">
            <v>44802</v>
          </cell>
          <cell r="C3" t="str">
            <v>一</v>
          </cell>
        </row>
        <row r="4">
          <cell r="B4">
            <v>44803</v>
          </cell>
          <cell r="C4" t="str">
            <v>二</v>
          </cell>
          <cell r="D4" t="str">
            <v>有機白米飯</v>
          </cell>
          <cell r="E4" t="str">
            <v>麻油百頁</v>
          </cell>
          <cell r="F4" t="str">
            <v>彩繪玉米</v>
          </cell>
          <cell r="G4" t="str">
            <v>有機空心菜</v>
          </cell>
          <cell r="H4" t="str">
            <v>芹菜蘿蔔湯</v>
          </cell>
        </row>
        <row r="5">
          <cell r="B5">
            <v>44804</v>
          </cell>
          <cell r="C5" t="str">
            <v>三</v>
          </cell>
          <cell r="D5" t="str">
            <v>燕麥飯</v>
          </cell>
          <cell r="E5" t="str">
            <v>醬爆豆腸</v>
          </cell>
          <cell r="F5" t="str">
            <v>菇菇燴豆腐</v>
          </cell>
          <cell r="G5" t="str">
            <v>薑絲油麥菜</v>
          </cell>
          <cell r="H5" t="str">
            <v>金菇筍片湯</v>
          </cell>
        </row>
        <row r="6">
          <cell r="B6">
            <v>44805</v>
          </cell>
          <cell r="C6" t="str">
            <v>四</v>
          </cell>
          <cell r="D6" t="str">
            <v>有機糙米飯</v>
          </cell>
          <cell r="E6" t="str">
            <v>素佛跳牆</v>
          </cell>
          <cell r="F6" t="str">
            <v>糖醋烤麩</v>
          </cell>
          <cell r="G6" t="str">
            <v>有機小松菜</v>
          </cell>
          <cell r="H6" t="str">
            <v>薑絲海芽湯</v>
          </cell>
        </row>
        <row r="7">
          <cell r="B7">
            <v>44806</v>
          </cell>
          <cell r="C7" t="str">
            <v>五</v>
          </cell>
          <cell r="E7" t="str">
            <v>哨子麵疙瘩</v>
          </cell>
          <cell r="F7" t="str">
            <v>梅甘豆包</v>
          </cell>
          <cell r="G7" t="str">
            <v>清炒莧菜</v>
          </cell>
          <cell r="H7" t="str">
            <v>冬瓜湯</v>
          </cell>
        </row>
        <row r="8">
          <cell r="B8">
            <v>44809</v>
          </cell>
          <cell r="C8" t="str">
            <v>一</v>
          </cell>
          <cell r="D8" t="str">
            <v>紅藜飯</v>
          </cell>
          <cell r="E8" t="str">
            <v>素鹽水雞</v>
          </cell>
          <cell r="F8" t="str">
            <v>素肉燥油腐</v>
          </cell>
          <cell r="G8" t="str">
            <v>有機油江菜</v>
          </cell>
          <cell r="H8" t="str">
            <v>味噌蔬菜湯(2)</v>
          </cell>
        </row>
        <row r="9">
          <cell r="B9">
            <v>44810</v>
          </cell>
          <cell r="C9" t="str">
            <v>二</v>
          </cell>
          <cell r="D9" t="str">
            <v>有機白米飯</v>
          </cell>
          <cell r="E9" t="str">
            <v>椒鹽豆腐</v>
          </cell>
          <cell r="F9" t="str">
            <v>咖哩鮮蔬(2)</v>
          </cell>
          <cell r="G9" t="str">
            <v>有機黑葉白菜</v>
          </cell>
          <cell r="H9" t="str">
            <v>素肉羹湯</v>
          </cell>
        </row>
        <row r="10">
          <cell r="B10">
            <v>44811</v>
          </cell>
          <cell r="C10" t="str">
            <v>三</v>
          </cell>
          <cell r="D10" t="str">
            <v>蕎麥飯</v>
          </cell>
          <cell r="E10" t="str">
            <v>京醬干片</v>
          </cell>
          <cell r="F10" t="str">
            <v>香菇蒲瓜</v>
          </cell>
          <cell r="G10" t="str">
            <v>炒高麗</v>
          </cell>
          <cell r="H10" t="str">
            <v>番茄黃芽湯</v>
          </cell>
        </row>
        <row r="11">
          <cell r="B11">
            <v>44812</v>
          </cell>
          <cell r="C11" t="str">
            <v>四</v>
          </cell>
          <cell r="D11" t="str">
            <v>用有機</v>
          </cell>
          <cell r="E11" t="str">
            <v>素沙茶炒飯</v>
          </cell>
          <cell r="F11" t="str">
            <v>紅燒烤麩</v>
          </cell>
          <cell r="G11" t="str">
            <v>有機莧菜</v>
          </cell>
          <cell r="H11" t="str">
            <v>紅豆西米露</v>
          </cell>
        </row>
        <row r="12">
          <cell r="B12">
            <v>44813</v>
          </cell>
          <cell r="C12" t="str">
            <v>五</v>
          </cell>
          <cell r="D12" t="str">
            <v>中秋連假</v>
          </cell>
        </row>
        <row r="13">
          <cell r="B13">
            <v>44816</v>
          </cell>
          <cell r="C13" t="str">
            <v>一</v>
          </cell>
          <cell r="D13" t="str">
            <v>芝麻飯</v>
          </cell>
          <cell r="E13" t="str">
            <v>泰式打拋百頁</v>
          </cell>
          <cell r="F13" t="str">
            <v>螞蟻上樹</v>
          </cell>
          <cell r="G13" t="str">
            <v>有機小白菜</v>
          </cell>
          <cell r="H13" t="str">
            <v>黃瓜豆包湯</v>
          </cell>
        </row>
        <row r="14">
          <cell r="B14">
            <v>44817</v>
          </cell>
          <cell r="C14" t="str">
            <v>二</v>
          </cell>
          <cell r="D14" t="str">
            <v>有機白米飯</v>
          </cell>
          <cell r="E14" t="str">
            <v>素龍鳳腿*2</v>
          </cell>
          <cell r="F14" t="str">
            <v>關東煮(2)</v>
          </cell>
          <cell r="G14" t="str">
            <v>有機味美菜</v>
          </cell>
          <cell r="H14" t="str">
            <v>羅宋湯</v>
          </cell>
        </row>
        <row r="15">
          <cell r="B15">
            <v>44818</v>
          </cell>
          <cell r="C15" t="str">
            <v>三</v>
          </cell>
          <cell r="E15" t="str">
            <v>羅漢齋炒麵</v>
          </cell>
          <cell r="F15" t="str">
            <v>綜合滷味(2)</v>
          </cell>
          <cell r="G15" t="str">
            <v>雙色花椰</v>
          </cell>
          <cell r="H15" t="str">
            <v>青菜豆腐湯</v>
          </cell>
        </row>
        <row r="16">
          <cell r="B16">
            <v>44819</v>
          </cell>
          <cell r="C16" t="str">
            <v>四</v>
          </cell>
          <cell r="D16" t="str">
            <v>紫米飯</v>
          </cell>
          <cell r="E16" t="str">
            <v>炸什錦</v>
          </cell>
          <cell r="F16" t="str">
            <v>三杯鮑菇</v>
          </cell>
          <cell r="G16" t="str">
            <v>有機空心菜</v>
          </cell>
          <cell r="H16" t="str">
            <v>福菜桂竹筍湯</v>
          </cell>
        </row>
        <row r="17">
          <cell r="B17">
            <v>44820</v>
          </cell>
          <cell r="C17" t="str">
            <v>五</v>
          </cell>
          <cell r="D17" t="str">
            <v>有機糙米飯</v>
          </cell>
          <cell r="E17" t="str">
            <v>味噌燒豆腐</v>
          </cell>
          <cell r="F17" t="str">
            <v>白菜燒豆包</v>
          </cell>
          <cell r="G17" t="str">
            <v>枸杞油菜</v>
          </cell>
          <cell r="H17" t="str">
            <v>玉米蘿蔔湯</v>
          </cell>
        </row>
        <row r="18">
          <cell r="B18">
            <v>44823</v>
          </cell>
          <cell r="C18" t="str">
            <v>一</v>
          </cell>
          <cell r="E18" t="str">
            <v>南瓜素火腿飯</v>
          </cell>
          <cell r="F18" t="str">
            <v>素肉排</v>
          </cell>
          <cell r="G18" t="str">
            <v>有機黑葉白菜</v>
          </cell>
          <cell r="H18" t="str">
            <v>藥膳湯</v>
          </cell>
        </row>
        <row r="19">
          <cell r="B19">
            <v>44824</v>
          </cell>
          <cell r="C19" t="str">
            <v>二</v>
          </cell>
          <cell r="D19" t="str">
            <v>有機白米飯</v>
          </cell>
          <cell r="E19" t="str">
            <v>彩椒豆包</v>
          </cell>
          <cell r="F19" t="str">
            <v>黃芽干絲</v>
          </cell>
          <cell r="G19" t="str">
            <v>有機小松菜</v>
          </cell>
          <cell r="H19" t="str">
            <v>玉米豆腐湯</v>
          </cell>
        </row>
        <row r="20">
          <cell r="B20">
            <v>44825</v>
          </cell>
          <cell r="C20" t="str">
            <v>三</v>
          </cell>
          <cell r="D20" t="str">
            <v>薏仁飯</v>
          </cell>
          <cell r="E20" t="str">
            <v>素肉燥油腐</v>
          </cell>
          <cell r="F20" t="str">
            <v>菜豆炒干片</v>
          </cell>
          <cell r="G20" t="str">
            <v>薑絲空心菜</v>
          </cell>
          <cell r="H20" t="str">
            <v>絲瓜湯</v>
          </cell>
        </row>
        <row r="21">
          <cell r="B21">
            <v>44826</v>
          </cell>
          <cell r="C21" t="str">
            <v>四</v>
          </cell>
          <cell r="D21" t="str">
            <v>有機糙米飯</v>
          </cell>
          <cell r="E21" t="str">
            <v>梅菜苦瓜烤麩</v>
          </cell>
          <cell r="F21" t="str">
            <v>水蓮香菇炒豆包</v>
          </cell>
          <cell r="G21" t="str">
            <v>有機荷葉白菜</v>
          </cell>
          <cell r="H21" t="str">
            <v>味噌豆腐湯</v>
          </cell>
        </row>
        <row r="22">
          <cell r="B22">
            <v>44827</v>
          </cell>
          <cell r="C22" t="str">
            <v>五</v>
          </cell>
          <cell r="D22" t="str">
            <v>香鬆飯</v>
          </cell>
          <cell r="E22" t="str">
            <v>糖醋豆腸</v>
          </cell>
          <cell r="F22" t="str">
            <v>香菇豆腐</v>
          </cell>
          <cell r="G22" t="str">
            <v>有機高麗菜</v>
          </cell>
          <cell r="H22" t="str">
            <v>關東煮湯</v>
          </cell>
        </row>
        <row r="23">
          <cell r="B23">
            <v>44830</v>
          </cell>
          <cell r="C23" t="str">
            <v>一</v>
          </cell>
          <cell r="D23" t="str">
            <v>小米飯</v>
          </cell>
          <cell r="E23" t="str">
            <v>回鍋干片</v>
          </cell>
          <cell r="F23" t="str">
            <v>鮮菇花椰</v>
          </cell>
          <cell r="G23" t="str">
            <v>有機莧菜</v>
          </cell>
          <cell r="H23" t="str">
            <v>香菇冬瓜湯</v>
          </cell>
        </row>
        <row r="24">
          <cell r="B24">
            <v>44831</v>
          </cell>
          <cell r="C24" t="str">
            <v>二</v>
          </cell>
          <cell r="E24" t="str">
            <v>茄汁義大利麵</v>
          </cell>
          <cell r="F24" t="str">
            <v>九層塔豆包</v>
          </cell>
          <cell r="G24" t="str">
            <v>有機油江菜</v>
          </cell>
          <cell r="H24" t="str">
            <v>薑絲紫菜湯</v>
          </cell>
        </row>
        <row r="25">
          <cell r="B25">
            <v>44832</v>
          </cell>
          <cell r="C25" t="str">
            <v>三</v>
          </cell>
          <cell r="D25" t="str">
            <v>麥片飯</v>
          </cell>
          <cell r="E25" t="str">
            <v>素蒼蠅頭</v>
          </cell>
          <cell r="F25" t="str">
            <v>絲瓜寬粉</v>
          </cell>
          <cell r="G25" t="str">
            <v>薑絲地瓜葉</v>
          </cell>
          <cell r="H25" t="str">
            <v>枸杞南瓜湯</v>
          </cell>
        </row>
        <row r="26">
          <cell r="B26">
            <v>44833</v>
          </cell>
          <cell r="C26" t="str">
            <v>四</v>
          </cell>
          <cell r="D26" t="str">
            <v>雜糧飯</v>
          </cell>
          <cell r="E26" t="str">
            <v>蜜汁豆干</v>
          </cell>
          <cell r="F26" t="str">
            <v>時蔬山藥</v>
          </cell>
          <cell r="G26" t="str">
            <v>有機小白菜</v>
          </cell>
          <cell r="H26" t="str">
            <v>白菜羹</v>
          </cell>
        </row>
        <row r="27">
          <cell r="B27">
            <v>44834</v>
          </cell>
          <cell r="C27" t="str">
            <v>五</v>
          </cell>
          <cell r="D27" t="str">
            <v>有機糙米飯</v>
          </cell>
          <cell r="E27" t="str">
            <v>咖哩百頁</v>
          </cell>
          <cell r="F27" t="str">
            <v>什錦炒年糕</v>
          </cell>
          <cell r="G27" t="str">
            <v>蔥酥A菜</v>
          </cell>
          <cell r="H27" t="str">
            <v>番茄豆腐湯</v>
          </cell>
        </row>
        <row r="28">
          <cell r="H28" t="str">
            <v>記憶力很差怕忘記給先亂排…</v>
          </cell>
        </row>
      </sheetData>
      <sheetData sheetId="10"/>
      <sheetData sheetId="11"/>
      <sheetData sheetId="12"/>
      <sheetData sheetId="13"/>
      <sheetData sheetId="14"/>
      <sheetData sheetId="15">
        <row r="2">
          <cell r="L2" t="str">
            <v xml:space="preserve">        星期
學校</v>
          </cell>
          <cell r="M2" t="str">
            <v>麗山</v>
          </cell>
          <cell r="N2" t="str">
            <v>新湖</v>
          </cell>
          <cell r="O2" t="str">
            <v>西湖</v>
          </cell>
          <cell r="P2" t="str">
            <v>文湖</v>
          </cell>
          <cell r="Q2" t="str">
            <v>麗</v>
          </cell>
          <cell r="R2" t="str">
            <v>外</v>
          </cell>
          <cell r="S2" t="str">
            <v>總計</v>
          </cell>
        </row>
        <row r="3">
          <cell r="L3" t="str">
            <v>一</v>
          </cell>
          <cell r="M3">
            <v>1218</v>
          </cell>
          <cell r="N3">
            <v>691</v>
          </cell>
          <cell r="O3">
            <v>487</v>
          </cell>
          <cell r="P3">
            <v>310</v>
          </cell>
          <cell r="Q3">
            <v>1218</v>
          </cell>
          <cell r="R3">
            <v>1488</v>
          </cell>
          <cell r="S3">
            <v>2706</v>
          </cell>
        </row>
        <row r="4">
          <cell r="L4" t="str">
            <v>二</v>
          </cell>
          <cell r="M4">
            <v>1359</v>
          </cell>
          <cell r="N4">
            <v>900</v>
          </cell>
          <cell r="O4">
            <v>595</v>
          </cell>
          <cell r="P4">
            <v>393</v>
          </cell>
          <cell r="Q4">
            <v>1359</v>
          </cell>
          <cell r="R4">
            <v>1888</v>
          </cell>
          <cell r="S4">
            <v>3247</v>
          </cell>
        </row>
        <row r="5">
          <cell r="L5" t="str">
            <v>三</v>
          </cell>
          <cell r="M5">
            <v>1714</v>
          </cell>
          <cell r="N5">
            <v>0</v>
          </cell>
          <cell r="O5">
            <v>0</v>
          </cell>
          <cell r="P5">
            <v>0</v>
          </cell>
          <cell r="Q5">
            <v>1714</v>
          </cell>
          <cell r="R5">
            <v>0</v>
          </cell>
          <cell r="S5">
            <v>1714</v>
          </cell>
        </row>
        <row r="6">
          <cell r="L6" t="str">
            <v>四</v>
          </cell>
          <cell r="M6">
            <v>1217</v>
          </cell>
          <cell r="N6">
            <v>691</v>
          </cell>
          <cell r="O6">
            <v>487</v>
          </cell>
          <cell r="P6">
            <v>310</v>
          </cell>
          <cell r="Q6">
            <v>1217</v>
          </cell>
          <cell r="R6">
            <v>1488</v>
          </cell>
          <cell r="S6">
            <v>2705</v>
          </cell>
        </row>
        <row r="7">
          <cell r="L7" t="str">
            <v>五</v>
          </cell>
          <cell r="M7">
            <v>925</v>
          </cell>
          <cell r="N7">
            <v>466</v>
          </cell>
          <cell r="O7">
            <v>327</v>
          </cell>
          <cell r="P7">
            <v>202</v>
          </cell>
          <cell r="Q7">
            <v>925</v>
          </cell>
          <cell r="R7">
            <v>995</v>
          </cell>
          <cell r="S7">
            <v>1920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D7F2"/>
  </sheetPr>
  <dimension ref="A1:X1198"/>
  <sheetViews>
    <sheetView tabSelected="1" view="pageBreakPreview" zoomScaleNormal="100" zoomScaleSheetLayoutView="100" workbookViewId="0">
      <selection activeCell="F1204" sqref="F1204"/>
    </sheetView>
  </sheetViews>
  <sheetFormatPr defaultRowHeight="15.75" x14ac:dyDescent="0.25"/>
  <cols>
    <col min="1" max="1" width="23.5703125" style="2" customWidth="1"/>
    <col min="2" max="2" width="12.42578125" style="4" customWidth="1"/>
    <col min="3" max="3" width="65" style="2" customWidth="1"/>
    <col min="4" max="231" width="9.140625" style="2"/>
    <col min="232" max="234" width="0" style="2" hidden="1" customWidth="1"/>
    <col min="235" max="235" width="7.5703125" style="2" customWidth="1"/>
    <col min="236" max="236" width="16.140625" style="2" customWidth="1"/>
    <col min="237" max="237" width="12.42578125" style="2" customWidth="1"/>
    <col min="238" max="238" width="22.28515625" style="2" customWidth="1"/>
    <col min="239" max="239" width="9.28515625" style="2" customWidth="1"/>
    <col min="240" max="240" width="0" style="2" hidden="1" customWidth="1"/>
    <col min="241" max="241" width="10.5703125" style="2" customWidth="1"/>
    <col min="242" max="242" width="0" style="2" hidden="1" customWidth="1"/>
    <col min="243" max="243" width="8.7109375" style="2" customWidth="1"/>
    <col min="244" max="247" width="0" style="2" hidden="1" customWidth="1"/>
    <col min="248" max="248" width="12" style="2" customWidth="1"/>
    <col min="249" max="249" width="11.7109375" style="2" customWidth="1"/>
    <col min="250" max="250" width="12.5703125" style="2" customWidth="1"/>
    <col min="251" max="251" width="10.7109375" style="2" customWidth="1"/>
    <col min="252" max="252" width="12.42578125" style="2" customWidth="1"/>
    <col min="253" max="487" width="9.140625" style="2"/>
    <col min="488" max="490" width="0" style="2" hidden="1" customWidth="1"/>
    <col min="491" max="491" width="7.5703125" style="2" customWidth="1"/>
    <col min="492" max="492" width="16.140625" style="2" customWidth="1"/>
    <col min="493" max="493" width="12.42578125" style="2" customWidth="1"/>
    <col min="494" max="494" width="22.28515625" style="2" customWidth="1"/>
    <col min="495" max="495" width="9.28515625" style="2" customWidth="1"/>
    <col min="496" max="496" width="0" style="2" hidden="1" customWidth="1"/>
    <col min="497" max="497" width="10.5703125" style="2" customWidth="1"/>
    <col min="498" max="498" width="0" style="2" hidden="1" customWidth="1"/>
    <col min="499" max="499" width="8.7109375" style="2" customWidth="1"/>
    <col min="500" max="503" width="0" style="2" hidden="1" customWidth="1"/>
    <col min="504" max="504" width="12" style="2" customWidth="1"/>
    <col min="505" max="505" width="11.7109375" style="2" customWidth="1"/>
    <col min="506" max="506" width="12.5703125" style="2" customWidth="1"/>
    <col min="507" max="507" width="10.7109375" style="2" customWidth="1"/>
    <col min="508" max="508" width="12.42578125" style="2" customWidth="1"/>
    <col min="509" max="743" width="9.140625" style="2"/>
    <col min="744" max="746" width="0" style="2" hidden="1" customWidth="1"/>
    <col min="747" max="747" width="7.5703125" style="2" customWidth="1"/>
    <col min="748" max="748" width="16.140625" style="2" customWidth="1"/>
    <col min="749" max="749" width="12.42578125" style="2" customWidth="1"/>
    <col min="750" max="750" width="22.28515625" style="2" customWidth="1"/>
    <col min="751" max="751" width="9.28515625" style="2" customWidth="1"/>
    <col min="752" max="752" width="0" style="2" hidden="1" customWidth="1"/>
    <col min="753" max="753" width="10.5703125" style="2" customWidth="1"/>
    <col min="754" max="754" width="0" style="2" hidden="1" customWidth="1"/>
    <col min="755" max="755" width="8.7109375" style="2" customWidth="1"/>
    <col min="756" max="759" width="0" style="2" hidden="1" customWidth="1"/>
    <col min="760" max="760" width="12" style="2" customWidth="1"/>
    <col min="761" max="761" width="11.7109375" style="2" customWidth="1"/>
    <col min="762" max="762" width="12.5703125" style="2" customWidth="1"/>
    <col min="763" max="763" width="10.7109375" style="2" customWidth="1"/>
    <col min="764" max="764" width="12.42578125" style="2" customWidth="1"/>
    <col min="765" max="999" width="9.140625" style="2"/>
    <col min="1000" max="1002" width="0" style="2" hidden="1" customWidth="1"/>
    <col min="1003" max="1003" width="7.5703125" style="2" customWidth="1"/>
    <col min="1004" max="1004" width="16.140625" style="2" customWidth="1"/>
    <col min="1005" max="1005" width="12.42578125" style="2" customWidth="1"/>
    <col min="1006" max="1006" width="22.28515625" style="2" customWidth="1"/>
    <col min="1007" max="1007" width="9.28515625" style="2" customWidth="1"/>
    <col min="1008" max="1008" width="0" style="2" hidden="1" customWidth="1"/>
    <col min="1009" max="1009" width="10.5703125" style="2" customWidth="1"/>
    <col min="1010" max="1010" width="0" style="2" hidden="1" customWidth="1"/>
    <col min="1011" max="1011" width="8.7109375" style="2" customWidth="1"/>
    <col min="1012" max="1015" width="0" style="2" hidden="1" customWidth="1"/>
    <col min="1016" max="1016" width="12" style="2" customWidth="1"/>
    <col min="1017" max="1017" width="11.7109375" style="2" customWidth="1"/>
    <col min="1018" max="1018" width="12.5703125" style="2" customWidth="1"/>
    <col min="1019" max="1019" width="10.7109375" style="2" customWidth="1"/>
    <col min="1020" max="1020" width="12.42578125" style="2" customWidth="1"/>
    <col min="1021" max="1255" width="9.140625" style="2"/>
    <col min="1256" max="1258" width="0" style="2" hidden="1" customWidth="1"/>
    <col min="1259" max="1259" width="7.5703125" style="2" customWidth="1"/>
    <col min="1260" max="1260" width="16.140625" style="2" customWidth="1"/>
    <col min="1261" max="1261" width="12.42578125" style="2" customWidth="1"/>
    <col min="1262" max="1262" width="22.28515625" style="2" customWidth="1"/>
    <col min="1263" max="1263" width="9.28515625" style="2" customWidth="1"/>
    <col min="1264" max="1264" width="0" style="2" hidden="1" customWidth="1"/>
    <col min="1265" max="1265" width="10.5703125" style="2" customWidth="1"/>
    <col min="1266" max="1266" width="0" style="2" hidden="1" customWidth="1"/>
    <col min="1267" max="1267" width="8.7109375" style="2" customWidth="1"/>
    <col min="1268" max="1271" width="0" style="2" hidden="1" customWidth="1"/>
    <col min="1272" max="1272" width="12" style="2" customWidth="1"/>
    <col min="1273" max="1273" width="11.7109375" style="2" customWidth="1"/>
    <col min="1274" max="1274" width="12.5703125" style="2" customWidth="1"/>
    <col min="1275" max="1275" width="10.7109375" style="2" customWidth="1"/>
    <col min="1276" max="1276" width="12.42578125" style="2" customWidth="1"/>
    <col min="1277" max="1511" width="9.140625" style="2"/>
    <col min="1512" max="1514" width="0" style="2" hidden="1" customWidth="1"/>
    <col min="1515" max="1515" width="7.5703125" style="2" customWidth="1"/>
    <col min="1516" max="1516" width="16.140625" style="2" customWidth="1"/>
    <col min="1517" max="1517" width="12.42578125" style="2" customWidth="1"/>
    <col min="1518" max="1518" width="22.28515625" style="2" customWidth="1"/>
    <col min="1519" max="1519" width="9.28515625" style="2" customWidth="1"/>
    <col min="1520" max="1520" width="0" style="2" hidden="1" customWidth="1"/>
    <col min="1521" max="1521" width="10.5703125" style="2" customWidth="1"/>
    <col min="1522" max="1522" width="0" style="2" hidden="1" customWidth="1"/>
    <col min="1523" max="1523" width="8.7109375" style="2" customWidth="1"/>
    <col min="1524" max="1527" width="0" style="2" hidden="1" customWidth="1"/>
    <col min="1528" max="1528" width="12" style="2" customWidth="1"/>
    <col min="1529" max="1529" width="11.7109375" style="2" customWidth="1"/>
    <col min="1530" max="1530" width="12.5703125" style="2" customWidth="1"/>
    <col min="1531" max="1531" width="10.7109375" style="2" customWidth="1"/>
    <col min="1532" max="1532" width="12.42578125" style="2" customWidth="1"/>
    <col min="1533" max="1767" width="9.140625" style="2"/>
    <col min="1768" max="1770" width="0" style="2" hidden="1" customWidth="1"/>
    <col min="1771" max="1771" width="7.5703125" style="2" customWidth="1"/>
    <col min="1772" max="1772" width="16.140625" style="2" customWidth="1"/>
    <col min="1773" max="1773" width="12.42578125" style="2" customWidth="1"/>
    <col min="1774" max="1774" width="22.28515625" style="2" customWidth="1"/>
    <col min="1775" max="1775" width="9.28515625" style="2" customWidth="1"/>
    <col min="1776" max="1776" width="0" style="2" hidden="1" customWidth="1"/>
    <col min="1777" max="1777" width="10.5703125" style="2" customWidth="1"/>
    <col min="1778" max="1778" width="0" style="2" hidden="1" customWidth="1"/>
    <col min="1779" max="1779" width="8.7109375" style="2" customWidth="1"/>
    <col min="1780" max="1783" width="0" style="2" hidden="1" customWidth="1"/>
    <col min="1784" max="1784" width="12" style="2" customWidth="1"/>
    <col min="1785" max="1785" width="11.7109375" style="2" customWidth="1"/>
    <col min="1786" max="1786" width="12.5703125" style="2" customWidth="1"/>
    <col min="1787" max="1787" width="10.7109375" style="2" customWidth="1"/>
    <col min="1788" max="1788" width="12.42578125" style="2" customWidth="1"/>
    <col min="1789" max="2023" width="9.140625" style="2"/>
    <col min="2024" max="2026" width="0" style="2" hidden="1" customWidth="1"/>
    <col min="2027" max="2027" width="7.5703125" style="2" customWidth="1"/>
    <col min="2028" max="2028" width="16.140625" style="2" customWidth="1"/>
    <col min="2029" max="2029" width="12.42578125" style="2" customWidth="1"/>
    <col min="2030" max="2030" width="22.28515625" style="2" customWidth="1"/>
    <col min="2031" max="2031" width="9.28515625" style="2" customWidth="1"/>
    <col min="2032" max="2032" width="0" style="2" hidden="1" customWidth="1"/>
    <col min="2033" max="2033" width="10.5703125" style="2" customWidth="1"/>
    <col min="2034" max="2034" width="0" style="2" hidden="1" customWidth="1"/>
    <col min="2035" max="2035" width="8.7109375" style="2" customWidth="1"/>
    <col min="2036" max="2039" width="0" style="2" hidden="1" customWidth="1"/>
    <col min="2040" max="2040" width="12" style="2" customWidth="1"/>
    <col min="2041" max="2041" width="11.7109375" style="2" customWidth="1"/>
    <col min="2042" max="2042" width="12.5703125" style="2" customWidth="1"/>
    <col min="2043" max="2043" width="10.7109375" style="2" customWidth="1"/>
    <col min="2044" max="2044" width="12.42578125" style="2" customWidth="1"/>
    <col min="2045" max="2279" width="9.140625" style="2"/>
    <col min="2280" max="2282" width="0" style="2" hidden="1" customWidth="1"/>
    <col min="2283" max="2283" width="7.5703125" style="2" customWidth="1"/>
    <col min="2284" max="2284" width="16.140625" style="2" customWidth="1"/>
    <col min="2285" max="2285" width="12.42578125" style="2" customWidth="1"/>
    <col min="2286" max="2286" width="22.28515625" style="2" customWidth="1"/>
    <col min="2287" max="2287" width="9.28515625" style="2" customWidth="1"/>
    <col min="2288" max="2288" width="0" style="2" hidden="1" customWidth="1"/>
    <col min="2289" max="2289" width="10.5703125" style="2" customWidth="1"/>
    <col min="2290" max="2290" width="0" style="2" hidden="1" customWidth="1"/>
    <col min="2291" max="2291" width="8.7109375" style="2" customWidth="1"/>
    <col min="2292" max="2295" width="0" style="2" hidden="1" customWidth="1"/>
    <col min="2296" max="2296" width="12" style="2" customWidth="1"/>
    <col min="2297" max="2297" width="11.7109375" style="2" customWidth="1"/>
    <col min="2298" max="2298" width="12.5703125" style="2" customWidth="1"/>
    <col min="2299" max="2299" width="10.7109375" style="2" customWidth="1"/>
    <col min="2300" max="2300" width="12.42578125" style="2" customWidth="1"/>
    <col min="2301" max="2535" width="9.140625" style="2"/>
    <col min="2536" max="2538" width="0" style="2" hidden="1" customWidth="1"/>
    <col min="2539" max="2539" width="7.5703125" style="2" customWidth="1"/>
    <col min="2540" max="2540" width="16.140625" style="2" customWidth="1"/>
    <col min="2541" max="2541" width="12.42578125" style="2" customWidth="1"/>
    <col min="2542" max="2542" width="22.28515625" style="2" customWidth="1"/>
    <col min="2543" max="2543" width="9.28515625" style="2" customWidth="1"/>
    <col min="2544" max="2544" width="0" style="2" hidden="1" customWidth="1"/>
    <col min="2545" max="2545" width="10.5703125" style="2" customWidth="1"/>
    <col min="2546" max="2546" width="0" style="2" hidden="1" customWidth="1"/>
    <col min="2547" max="2547" width="8.7109375" style="2" customWidth="1"/>
    <col min="2548" max="2551" width="0" style="2" hidden="1" customWidth="1"/>
    <col min="2552" max="2552" width="12" style="2" customWidth="1"/>
    <col min="2553" max="2553" width="11.7109375" style="2" customWidth="1"/>
    <col min="2554" max="2554" width="12.5703125" style="2" customWidth="1"/>
    <col min="2555" max="2555" width="10.7109375" style="2" customWidth="1"/>
    <col min="2556" max="2556" width="12.42578125" style="2" customWidth="1"/>
    <col min="2557" max="2791" width="9.140625" style="2"/>
    <col min="2792" max="2794" width="0" style="2" hidden="1" customWidth="1"/>
    <col min="2795" max="2795" width="7.5703125" style="2" customWidth="1"/>
    <col min="2796" max="2796" width="16.140625" style="2" customWidth="1"/>
    <col min="2797" max="2797" width="12.42578125" style="2" customWidth="1"/>
    <col min="2798" max="2798" width="22.28515625" style="2" customWidth="1"/>
    <col min="2799" max="2799" width="9.28515625" style="2" customWidth="1"/>
    <col min="2800" max="2800" width="0" style="2" hidden="1" customWidth="1"/>
    <col min="2801" max="2801" width="10.5703125" style="2" customWidth="1"/>
    <col min="2802" max="2802" width="0" style="2" hidden="1" customWidth="1"/>
    <col min="2803" max="2803" width="8.7109375" style="2" customWidth="1"/>
    <col min="2804" max="2807" width="0" style="2" hidden="1" customWidth="1"/>
    <col min="2808" max="2808" width="12" style="2" customWidth="1"/>
    <col min="2809" max="2809" width="11.7109375" style="2" customWidth="1"/>
    <col min="2810" max="2810" width="12.5703125" style="2" customWidth="1"/>
    <col min="2811" max="2811" width="10.7109375" style="2" customWidth="1"/>
    <col min="2812" max="2812" width="12.42578125" style="2" customWidth="1"/>
    <col min="2813" max="3047" width="9.140625" style="2"/>
    <col min="3048" max="3050" width="0" style="2" hidden="1" customWidth="1"/>
    <col min="3051" max="3051" width="7.5703125" style="2" customWidth="1"/>
    <col min="3052" max="3052" width="16.140625" style="2" customWidth="1"/>
    <col min="3053" max="3053" width="12.42578125" style="2" customWidth="1"/>
    <col min="3054" max="3054" width="22.28515625" style="2" customWidth="1"/>
    <col min="3055" max="3055" width="9.28515625" style="2" customWidth="1"/>
    <col min="3056" max="3056" width="0" style="2" hidden="1" customWidth="1"/>
    <col min="3057" max="3057" width="10.5703125" style="2" customWidth="1"/>
    <col min="3058" max="3058" width="0" style="2" hidden="1" customWidth="1"/>
    <col min="3059" max="3059" width="8.7109375" style="2" customWidth="1"/>
    <col min="3060" max="3063" width="0" style="2" hidden="1" customWidth="1"/>
    <col min="3064" max="3064" width="12" style="2" customWidth="1"/>
    <col min="3065" max="3065" width="11.7109375" style="2" customWidth="1"/>
    <col min="3066" max="3066" width="12.5703125" style="2" customWidth="1"/>
    <col min="3067" max="3067" width="10.7109375" style="2" customWidth="1"/>
    <col min="3068" max="3068" width="12.42578125" style="2" customWidth="1"/>
    <col min="3069" max="3303" width="9.140625" style="2"/>
    <col min="3304" max="3306" width="0" style="2" hidden="1" customWidth="1"/>
    <col min="3307" max="3307" width="7.5703125" style="2" customWidth="1"/>
    <col min="3308" max="3308" width="16.140625" style="2" customWidth="1"/>
    <col min="3309" max="3309" width="12.42578125" style="2" customWidth="1"/>
    <col min="3310" max="3310" width="22.28515625" style="2" customWidth="1"/>
    <col min="3311" max="3311" width="9.28515625" style="2" customWidth="1"/>
    <col min="3312" max="3312" width="0" style="2" hidden="1" customWidth="1"/>
    <col min="3313" max="3313" width="10.5703125" style="2" customWidth="1"/>
    <col min="3314" max="3314" width="0" style="2" hidden="1" customWidth="1"/>
    <col min="3315" max="3315" width="8.7109375" style="2" customWidth="1"/>
    <col min="3316" max="3319" width="0" style="2" hidden="1" customWidth="1"/>
    <col min="3320" max="3320" width="12" style="2" customWidth="1"/>
    <col min="3321" max="3321" width="11.7109375" style="2" customWidth="1"/>
    <col min="3322" max="3322" width="12.5703125" style="2" customWidth="1"/>
    <col min="3323" max="3323" width="10.7109375" style="2" customWidth="1"/>
    <col min="3324" max="3324" width="12.42578125" style="2" customWidth="1"/>
    <col min="3325" max="3559" width="9.140625" style="2"/>
    <col min="3560" max="3562" width="0" style="2" hidden="1" customWidth="1"/>
    <col min="3563" max="3563" width="7.5703125" style="2" customWidth="1"/>
    <col min="3564" max="3564" width="16.140625" style="2" customWidth="1"/>
    <col min="3565" max="3565" width="12.42578125" style="2" customWidth="1"/>
    <col min="3566" max="3566" width="22.28515625" style="2" customWidth="1"/>
    <col min="3567" max="3567" width="9.28515625" style="2" customWidth="1"/>
    <col min="3568" max="3568" width="0" style="2" hidden="1" customWidth="1"/>
    <col min="3569" max="3569" width="10.5703125" style="2" customWidth="1"/>
    <col min="3570" max="3570" width="0" style="2" hidden="1" customWidth="1"/>
    <col min="3571" max="3571" width="8.7109375" style="2" customWidth="1"/>
    <col min="3572" max="3575" width="0" style="2" hidden="1" customWidth="1"/>
    <col min="3576" max="3576" width="12" style="2" customWidth="1"/>
    <col min="3577" max="3577" width="11.7109375" style="2" customWidth="1"/>
    <col min="3578" max="3578" width="12.5703125" style="2" customWidth="1"/>
    <col min="3579" max="3579" width="10.7109375" style="2" customWidth="1"/>
    <col min="3580" max="3580" width="12.42578125" style="2" customWidth="1"/>
    <col min="3581" max="3815" width="9.140625" style="2"/>
    <col min="3816" max="3818" width="0" style="2" hidden="1" customWidth="1"/>
    <col min="3819" max="3819" width="7.5703125" style="2" customWidth="1"/>
    <col min="3820" max="3820" width="16.140625" style="2" customWidth="1"/>
    <col min="3821" max="3821" width="12.42578125" style="2" customWidth="1"/>
    <col min="3822" max="3822" width="22.28515625" style="2" customWidth="1"/>
    <col min="3823" max="3823" width="9.28515625" style="2" customWidth="1"/>
    <col min="3824" max="3824" width="0" style="2" hidden="1" customWidth="1"/>
    <col min="3825" max="3825" width="10.5703125" style="2" customWidth="1"/>
    <col min="3826" max="3826" width="0" style="2" hidden="1" customWidth="1"/>
    <col min="3827" max="3827" width="8.7109375" style="2" customWidth="1"/>
    <col min="3828" max="3831" width="0" style="2" hidden="1" customWidth="1"/>
    <col min="3832" max="3832" width="12" style="2" customWidth="1"/>
    <col min="3833" max="3833" width="11.7109375" style="2" customWidth="1"/>
    <col min="3834" max="3834" width="12.5703125" style="2" customWidth="1"/>
    <col min="3835" max="3835" width="10.7109375" style="2" customWidth="1"/>
    <col min="3836" max="3836" width="12.42578125" style="2" customWidth="1"/>
    <col min="3837" max="4071" width="9.140625" style="2"/>
    <col min="4072" max="4074" width="0" style="2" hidden="1" customWidth="1"/>
    <col min="4075" max="4075" width="7.5703125" style="2" customWidth="1"/>
    <col min="4076" max="4076" width="16.140625" style="2" customWidth="1"/>
    <col min="4077" max="4077" width="12.42578125" style="2" customWidth="1"/>
    <col min="4078" max="4078" width="22.28515625" style="2" customWidth="1"/>
    <col min="4079" max="4079" width="9.28515625" style="2" customWidth="1"/>
    <col min="4080" max="4080" width="0" style="2" hidden="1" customWidth="1"/>
    <col min="4081" max="4081" width="10.5703125" style="2" customWidth="1"/>
    <col min="4082" max="4082" width="0" style="2" hidden="1" customWidth="1"/>
    <col min="4083" max="4083" width="8.7109375" style="2" customWidth="1"/>
    <col min="4084" max="4087" width="0" style="2" hidden="1" customWidth="1"/>
    <col min="4088" max="4088" width="12" style="2" customWidth="1"/>
    <col min="4089" max="4089" width="11.7109375" style="2" customWidth="1"/>
    <col min="4090" max="4090" width="12.5703125" style="2" customWidth="1"/>
    <col min="4091" max="4091" width="10.7109375" style="2" customWidth="1"/>
    <col min="4092" max="4092" width="12.42578125" style="2" customWidth="1"/>
    <col min="4093" max="4327" width="9.140625" style="2"/>
    <col min="4328" max="4330" width="0" style="2" hidden="1" customWidth="1"/>
    <col min="4331" max="4331" width="7.5703125" style="2" customWidth="1"/>
    <col min="4332" max="4332" width="16.140625" style="2" customWidth="1"/>
    <col min="4333" max="4333" width="12.42578125" style="2" customWidth="1"/>
    <col min="4334" max="4334" width="22.28515625" style="2" customWidth="1"/>
    <col min="4335" max="4335" width="9.28515625" style="2" customWidth="1"/>
    <col min="4336" max="4336" width="0" style="2" hidden="1" customWidth="1"/>
    <col min="4337" max="4337" width="10.5703125" style="2" customWidth="1"/>
    <col min="4338" max="4338" width="0" style="2" hidden="1" customWidth="1"/>
    <col min="4339" max="4339" width="8.7109375" style="2" customWidth="1"/>
    <col min="4340" max="4343" width="0" style="2" hidden="1" customWidth="1"/>
    <col min="4344" max="4344" width="12" style="2" customWidth="1"/>
    <col min="4345" max="4345" width="11.7109375" style="2" customWidth="1"/>
    <col min="4346" max="4346" width="12.5703125" style="2" customWidth="1"/>
    <col min="4347" max="4347" width="10.7109375" style="2" customWidth="1"/>
    <col min="4348" max="4348" width="12.42578125" style="2" customWidth="1"/>
    <col min="4349" max="4583" width="9.140625" style="2"/>
    <col min="4584" max="4586" width="0" style="2" hidden="1" customWidth="1"/>
    <col min="4587" max="4587" width="7.5703125" style="2" customWidth="1"/>
    <col min="4588" max="4588" width="16.140625" style="2" customWidth="1"/>
    <col min="4589" max="4589" width="12.42578125" style="2" customWidth="1"/>
    <col min="4590" max="4590" width="22.28515625" style="2" customWidth="1"/>
    <col min="4591" max="4591" width="9.28515625" style="2" customWidth="1"/>
    <col min="4592" max="4592" width="0" style="2" hidden="1" customWidth="1"/>
    <col min="4593" max="4593" width="10.5703125" style="2" customWidth="1"/>
    <col min="4594" max="4594" width="0" style="2" hidden="1" customWidth="1"/>
    <col min="4595" max="4595" width="8.7109375" style="2" customWidth="1"/>
    <col min="4596" max="4599" width="0" style="2" hidden="1" customWidth="1"/>
    <col min="4600" max="4600" width="12" style="2" customWidth="1"/>
    <col min="4601" max="4601" width="11.7109375" style="2" customWidth="1"/>
    <col min="4602" max="4602" width="12.5703125" style="2" customWidth="1"/>
    <col min="4603" max="4603" width="10.7109375" style="2" customWidth="1"/>
    <col min="4604" max="4604" width="12.42578125" style="2" customWidth="1"/>
    <col min="4605" max="4839" width="9.140625" style="2"/>
    <col min="4840" max="4842" width="0" style="2" hidden="1" customWidth="1"/>
    <col min="4843" max="4843" width="7.5703125" style="2" customWidth="1"/>
    <col min="4844" max="4844" width="16.140625" style="2" customWidth="1"/>
    <col min="4845" max="4845" width="12.42578125" style="2" customWidth="1"/>
    <col min="4846" max="4846" width="22.28515625" style="2" customWidth="1"/>
    <col min="4847" max="4847" width="9.28515625" style="2" customWidth="1"/>
    <col min="4848" max="4848" width="0" style="2" hidden="1" customWidth="1"/>
    <col min="4849" max="4849" width="10.5703125" style="2" customWidth="1"/>
    <col min="4850" max="4850" width="0" style="2" hidden="1" customWidth="1"/>
    <col min="4851" max="4851" width="8.7109375" style="2" customWidth="1"/>
    <col min="4852" max="4855" width="0" style="2" hidden="1" customWidth="1"/>
    <col min="4856" max="4856" width="12" style="2" customWidth="1"/>
    <col min="4857" max="4857" width="11.7109375" style="2" customWidth="1"/>
    <col min="4858" max="4858" width="12.5703125" style="2" customWidth="1"/>
    <col min="4859" max="4859" width="10.7109375" style="2" customWidth="1"/>
    <col min="4860" max="4860" width="12.42578125" style="2" customWidth="1"/>
    <col min="4861" max="5095" width="9.140625" style="2"/>
    <col min="5096" max="5098" width="0" style="2" hidden="1" customWidth="1"/>
    <col min="5099" max="5099" width="7.5703125" style="2" customWidth="1"/>
    <col min="5100" max="5100" width="16.140625" style="2" customWidth="1"/>
    <col min="5101" max="5101" width="12.42578125" style="2" customWidth="1"/>
    <col min="5102" max="5102" width="22.28515625" style="2" customWidth="1"/>
    <col min="5103" max="5103" width="9.28515625" style="2" customWidth="1"/>
    <col min="5104" max="5104" width="0" style="2" hidden="1" customWidth="1"/>
    <col min="5105" max="5105" width="10.5703125" style="2" customWidth="1"/>
    <col min="5106" max="5106" width="0" style="2" hidden="1" customWidth="1"/>
    <col min="5107" max="5107" width="8.7109375" style="2" customWidth="1"/>
    <col min="5108" max="5111" width="0" style="2" hidden="1" customWidth="1"/>
    <col min="5112" max="5112" width="12" style="2" customWidth="1"/>
    <col min="5113" max="5113" width="11.7109375" style="2" customWidth="1"/>
    <col min="5114" max="5114" width="12.5703125" style="2" customWidth="1"/>
    <col min="5115" max="5115" width="10.7109375" style="2" customWidth="1"/>
    <col min="5116" max="5116" width="12.42578125" style="2" customWidth="1"/>
    <col min="5117" max="5351" width="9.140625" style="2"/>
    <col min="5352" max="5354" width="0" style="2" hidden="1" customWidth="1"/>
    <col min="5355" max="5355" width="7.5703125" style="2" customWidth="1"/>
    <col min="5356" max="5356" width="16.140625" style="2" customWidth="1"/>
    <col min="5357" max="5357" width="12.42578125" style="2" customWidth="1"/>
    <col min="5358" max="5358" width="22.28515625" style="2" customWidth="1"/>
    <col min="5359" max="5359" width="9.28515625" style="2" customWidth="1"/>
    <col min="5360" max="5360" width="0" style="2" hidden="1" customWidth="1"/>
    <col min="5361" max="5361" width="10.5703125" style="2" customWidth="1"/>
    <col min="5362" max="5362" width="0" style="2" hidden="1" customWidth="1"/>
    <col min="5363" max="5363" width="8.7109375" style="2" customWidth="1"/>
    <col min="5364" max="5367" width="0" style="2" hidden="1" customWidth="1"/>
    <col min="5368" max="5368" width="12" style="2" customWidth="1"/>
    <col min="5369" max="5369" width="11.7109375" style="2" customWidth="1"/>
    <col min="5370" max="5370" width="12.5703125" style="2" customWidth="1"/>
    <col min="5371" max="5371" width="10.7109375" style="2" customWidth="1"/>
    <col min="5372" max="5372" width="12.42578125" style="2" customWidth="1"/>
    <col min="5373" max="5607" width="9.140625" style="2"/>
    <col min="5608" max="5610" width="0" style="2" hidden="1" customWidth="1"/>
    <col min="5611" max="5611" width="7.5703125" style="2" customWidth="1"/>
    <col min="5612" max="5612" width="16.140625" style="2" customWidth="1"/>
    <col min="5613" max="5613" width="12.42578125" style="2" customWidth="1"/>
    <col min="5614" max="5614" width="22.28515625" style="2" customWidth="1"/>
    <col min="5615" max="5615" width="9.28515625" style="2" customWidth="1"/>
    <col min="5616" max="5616" width="0" style="2" hidden="1" customWidth="1"/>
    <col min="5617" max="5617" width="10.5703125" style="2" customWidth="1"/>
    <col min="5618" max="5618" width="0" style="2" hidden="1" customWidth="1"/>
    <col min="5619" max="5619" width="8.7109375" style="2" customWidth="1"/>
    <col min="5620" max="5623" width="0" style="2" hidden="1" customWidth="1"/>
    <col min="5624" max="5624" width="12" style="2" customWidth="1"/>
    <col min="5625" max="5625" width="11.7109375" style="2" customWidth="1"/>
    <col min="5626" max="5626" width="12.5703125" style="2" customWidth="1"/>
    <col min="5627" max="5627" width="10.7109375" style="2" customWidth="1"/>
    <col min="5628" max="5628" width="12.42578125" style="2" customWidth="1"/>
    <col min="5629" max="5863" width="9.140625" style="2"/>
    <col min="5864" max="5866" width="0" style="2" hidden="1" customWidth="1"/>
    <col min="5867" max="5867" width="7.5703125" style="2" customWidth="1"/>
    <col min="5868" max="5868" width="16.140625" style="2" customWidth="1"/>
    <col min="5869" max="5869" width="12.42578125" style="2" customWidth="1"/>
    <col min="5870" max="5870" width="22.28515625" style="2" customWidth="1"/>
    <col min="5871" max="5871" width="9.28515625" style="2" customWidth="1"/>
    <col min="5872" max="5872" width="0" style="2" hidden="1" customWidth="1"/>
    <col min="5873" max="5873" width="10.5703125" style="2" customWidth="1"/>
    <col min="5874" max="5874" width="0" style="2" hidden="1" customWidth="1"/>
    <col min="5875" max="5875" width="8.7109375" style="2" customWidth="1"/>
    <col min="5876" max="5879" width="0" style="2" hidden="1" customWidth="1"/>
    <col min="5880" max="5880" width="12" style="2" customWidth="1"/>
    <col min="5881" max="5881" width="11.7109375" style="2" customWidth="1"/>
    <col min="5882" max="5882" width="12.5703125" style="2" customWidth="1"/>
    <col min="5883" max="5883" width="10.7109375" style="2" customWidth="1"/>
    <col min="5884" max="5884" width="12.42578125" style="2" customWidth="1"/>
    <col min="5885" max="6119" width="9.140625" style="2"/>
    <col min="6120" max="6122" width="0" style="2" hidden="1" customWidth="1"/>
    <col min="6123" max="6123" width="7.5703125" style="2" customWidth="1"/>
    <col min="6124" max="6124" width="16.140625" style="2" customWidth="1"/>
    <col min="6125" max="6125" width="12.42578125" style="2" customWidth="1"/>
    <col min="6126" max="6126" width="22.28515625" style="2" customWidth="1"/>
    <col min="6127" max="6127" width="9.28515625" style="2" customWidth="1"/>
    <col min="6128" max="6128" width="0" style="2" hidden="1" customWidth="1"/>
    <col min="6129" max="6129" width="10.5703125" style="2" customWidth="1"/>
    <col min="6130" max="6130" width="0" style="2" hidden="1" customWidth="1"/>
    <col min="6131" max="6131" width="8.7109375" style="2" customWidth="1"/>
    <col min="6132" max="6135" width="0" style="2" hidden="1" customWidth="1"/>
    <col min="6136" max="6136" width="12" style="2" customWidth="1"/>
    <col min="6137" max="6137" width="11.7109375" style="2" customWidth="1"/>
    <col min="6138" max="6138" width="12.5703125" style="2" customWidth="1"/>
    <col min="6139" max="6139" width="10.7109375" style="2" customWidth="1"/>
    <col min="6140" max="6140" width="12.42578125" style="2" customWidth="1"/>
    <col min="6141" max="6375" width="9.140625" style="2"/>
    <col min="6376" max="6378" width="0" style="2" hidden="1" customWidth="1"/>
    <col min="6379" max="6379" width="7.5703125" style="2" customWidth="1"/>
    <col min="6380" max="6380" width="16.140625" style="2" customWidth="1"/>
    <col min="6381" max="6381" width="12.42578125" style="2" customWidth="1"/>
    <col min="6382" max="6382" width="22.28515625" style="2" customWidth="1"/>
    <col min="6383" max="6383" width="9.28515625" style="2" customWidth="1"/>
    <col min="6384" max="6384" width="0" style="2" hidden="1" customWidth="1"/>
    <col min="6385" max="6385" width="10.5703125" style="2" customWidth="1"/>
    <col min="6386" max="6386" width="0" style="2" hidden="1" customWidth="1"/>
    <col min="6387" max="6387" width="8.7109375" style="2" customWidth="1"/>
    <col min="6388" max="6391" width="0" style="2" hidden="1" customWidth="1"/>
    <col min="6392" max="6392" width="12" style="2" customWidth="1"/>
    <col min="6393" max="6393" width="11.7109375" style="2" customWidth="1"/>
    <col min="6394" max="6394" width="12.5703125" style="2" customWidth="1"/>
    <col min="6395" max="6395" width="10.7109375" style="2" customWidth="1"/>
    <col min="6396" max="6396" width="12.42578125" style="2" customWidth="1"/>
    <col min="6397" max="6631" width="9.140625" style="2"/>
    <col min="6632" max="6634" width="0" style="2" hidden="1" customWidth="1"/>
    <col min="6635" max="6635" width="7.5703125" style="2" customWidth="1"/>
    <col min="6636" max="6636" width="16.140625" style="2" customWidth="1"/>
    <col min="6637" max="6637" width="12.42578125" style="2" customWidth="1"/>
    <col min="6638" max="6638" width="22.28515625" style="2" customWidth="1"/>
    <col min="6639" max="6639" width="9.28515625" style="2" customWidth="1"/>
    <col min="6640" max="6640" width="0" style="2" hidden="1" customWidth="1"/>
    <col min="6641" max="6641" width="10.5703125" style="2" customWidth="1"/>
    <col min="6642" max="6642" width="0" style="2" hidden="1" customWidth="1"/>
    <col min="6643" max="6643" width="8.7109375" style="2" customWidth="1"/>
    <col min="6644" max="6647" width="0" style="2" hidden="1" customWidth="1"/>
    <col min="6648" max="6648" width="12" style="2" customWidth="1"/>
    <col min="6649" max="6649" width="11.7109375" style="2" customWidth="1"/>
    <col min="6650" max="6650" width="12.5703125" style="2" customWidth="1"/>
    <col min="6651" max="6651" width="10.7109375" style="2" customWidth="1"/>
    <col min="6652" max="6652" width="12.42578125" style="2" customWidth="1"/>
    <col min="6653" max="6887" width="9.140625" style="2"/>
    <col min="6888" max="6890" width="0" style="2" hidden="1" customWidth="1"/>
    <col min="6891" max="6891" width="7.5703125" style="2" customWidth="1"/>
    <col min="6892" max="6892" width="16.140625" style="2" customWidth="1"/>
    <col min="6893" max="6893" width="12.42578125" style="2" customWidth="1"/>
    <col min="6894" max="6894" width="22.28515625" style="2" customWidth="1"/>
    <col min="6895" max="6895" width="9.28515625" style="2" customWidth="1"/>
    <col min="6896" max="6896" width="0" style="2" hidden="1" customWidth="1"/>
    <col min="6897" max="6897" width="10.5703125" style="2" customWidth="1"/>
    <col min="6898" max="6898" width="0" style="2" hidden="1" customWidth="1"/>
    <col min="6899" max="6899" width="8.7109375" style="2" customWidth="1"/>
    <col min="6900" max="6903" width="0" style="2" hidden="1" customWidth="1"/>
    <col min="6904" max="6904" width="12" style="2" customWidth="1"/>
    <col min="6905" max="6905" width="11.7109375" style="2" customWidth="1"/>
    <col min="6906" max="6906" width="12.5703125" style="2" customWidth="1"/>
    <col min="6907" max="6907" width="10.7109375" style="2" customWidth="1"/>
    <col min="6908" max="6908" width="12.42578125" style="2" customWidth="1"/>
    <col min="6909" max="7143" width="9.140625" style="2"/>
    <col min="7144" max="7146" width="0" style="2" hidden="1" customWidth="1"/>
    <col min="7147" max="7147" width="7.5703125" style="2" customWidth="1"/>
    <col min="7148" max="7148" width="16.140625" style="2" customWidth="1"/>
    <col min="7149" max="7149" width="12.42578125" style="2" customWidth="1"/>
    <col min="7150" max="7150" width="22.28515625" style="2" customWidth="1"/>
    <col min="7151" max="7151" width="9.28515625" style="2" customWidth="1"/>
    <col min="7152" max="7152" width="0" style="2" hidden="1" customWidth="1"/>
    <col min="7153" max="7153" width="10.5703125" style="2" customWidth="1"/>
    <col min="7154" max="7154" width="0" style="2" hidden="1" customWidth="1"/>
    <col min="7155" max="7155" width="8.7109375" style="2" customWidth="1"/>
    <col min="7156" max="7159" width="0" style="2" hidden="1" customWidth="1"/>
    <col min="7160" max="7160" width="12" style="2" customWidth="1"/>
    <col min="7161" max="7161" width="11.7109375" style="2" customWidth="1"/>
    <col min="7162" max="7162" width="12.5703125" style="2" customWidth="1"/>
    <col min="7163" max="7163" width="10.7109375" style="2" customWidth="1"/>
    <col min="7164" max="7164" width="12.42578125" style="2" customWidth="1"/>
    <col min="7165" max="7399" width="9.140625" style="2"/>
    <col min="7400" max="7402" width="0" style="2" hidden="1" customWidth="1"/>
    <col min="7403" max="7403" width="7.5703125" style="2" customWidth="1"/>
    <col min="7404" max="7404" width="16.140625" style="2" customWidth="1"/>
    <col min="7405" max="7405" width="12.42578125" style="2" customWidth="1"/>
    <col min="7406" max="7406" width="22.28515625" style="2" customWidth="1"/>
    <col min="7407" max="7407" width="9.28515625" style="2" customWidth="1"/>
    <col min="7408" max="7408" width="0" style="2" hidden="1" customWidth="1"/>
    <col min="7409" max="7409" width="10.5703125" style="2" customWidth="1"/>
    <col min="7410" max="7410" width="0" style="2" hidden="1" customWidth="1"/>
    <col min="7411" max="7411" width="8.7109375" style="2" customWidth="1"/>
    <col min="7412" max="7415" width="0" style="2" hidden="1" customWidth="1"/>
    <col min="7416" max="7416" width="12" style="2" customWidth="1"/>
    <col min="7417" max="7417" width="11.7109375" style="2" customWidth="1"/>
    <col min="7418" max="7418" width="12.5703125" style="2" customWidth="1"/>
    <col min="7419" max="7419" width="10.7109375" style="2" customWidth="1"/>
    <col min="7420" max="7420" width="12.42578125" style="2" customWidth="1"/>
    <col min="7421" max="7655" width="9.140625" style="2"/>
    <col min="7656" max="7658" width="0" style="2" hidden="1" customWidth="1"/>
    <col min="7659" max="7659" width="7.5703125" style="2" customWidth="1"/>
    <col min="7660" max="7660" width="16.140625" style="2" customWidth="1"/>
    <col min="7661" max="7661" width="12.42578125" style="2" customWidth="1"/>
    <col min="7662" max="7662" width="22.28515625" style="2" customWidth="1"/>
    <col min="7663" max="7663" width="9.28515625" style="2" customWidth="1"/>
    <col min="7664" max="7664" width="0" style="2" hidden="1" customWidth="1"/>
    <col min="7665" max="7665" width="10.5703125" style="2" customWidth="1"/>
    <col min="7666" max="7666" width="0" style="2" hidden="1" customWidth="1"/>
    <col min="7667" max="7667" width="8.7109375" style="2" customWidth="1"/>
    <col min="7668" max="7671" width="0" style="2" hidden="1" customWidth="1"/>
    <col min="7672" max="7672" width="12" style="2" customWidth="1"/>
    <col min="7673" max="7673" width="11.7109375" style="2" customWidth="1"/>
    <col min="7674" max="7674" width="12.5703125" style="2" customWidth="1"/>
    <col min="7675" max="7675" width="10.7109375" style="2" customWidth="1"/>
    <col min="7676" max="7676" width="12.42578125" style="2" customWidth="1"/>
    <col min="7677" max="7911" width="9.140625" style="2"/>
    <col min="7912" max="7914" width="0" style="2" hidden="1" customWidth="1"/>
    <col min="7915" max="7915" width="7.5703125" style="2" customWidth="1"/>
    <col min="7916" max="7916" width="16.140625" style="2" customWidth="1"/>
    <col min="7917" max="7917" width="12.42578125" style="2" customWidth="1"/>
    <col min="7918" max="7918" width="22.28515625" style="2" customWidth="1"/>
    <col min="7919" max="7919" width="9.28515625" style="2" customWidth="1"/>
    <col min="7920" max="7920" width="0" style="2" hidden="1" customWidth="1"/>
    <col min="7921" max="7921" width="10.5703125" style="2" customWidth="1"/>
    <col min="7922" max="7922" width="0" style="2" hidden="1" customWidth="1"/>
    <col min="7923" max="7923" width="8.7109375" style="2" customWidth="1"/>
    <col min="7924" max="7927" width="0" style="2" hidden="1" customWidth="1"/>
    <col min="7928" max="7928" width="12" style="2" customWidth="1"/>
    <col min="7929" max="7929" width="11.7109375" style="2" customWidth="1"/>
    <col min="7930" max="7930" width="12.5703125" style="2" customWidth="1"/>
    <col min="7931" max="7931" width="10.7109375" style="2" customWidth="1"/>
    <col min="7932" max="7932" width="12.42578125" style="2" customWidth="1"/>
    <col min="7933" max="8167" width="9.140625" style="2"/>
    <col min="8168" max="8170" width="0" style="2" hidden="1" customWidth="1"/>
    <col min="8171" max="8171" width="7.5703125" style="2" customWidth="1"/>
    <col min="8172" max="8172" width="16.140625" style="2" customWidth="1"/>
    <col min="8173" max="8173" width="12.42578125" style="2" customWidth="1"/>
    <col min="8174" max="8174" width="22.28515625" style="2" customWidth="1"/>
    <col min="8175" max="8175" width="9.28515625" style="2" customWidth="1"/>
    <col min="8176" max="8176" width="0" style="2" hidden="1" customWidth="1"/>
    <col min="8177" max="8177" width="10.5703125" style="2" customWidth="1"/>
    <col min="8178" max="8178" width="0" style="2" hidden="1" customWidth="1"/>
    <col min="8179" max="8179" width="8.7109375" style="2" customWidth="1"/>
    <col min="8180" max="8183" width="0" style="2" hidden="1" customWidth="1"/>
    <col min="8184" max="8184" width="12" style="2" customWidth="1"/>
    <col min="8185" max="8185" width="11.7109375" style="2" customWidth="1"/>
    <col min="8186" max="8186" width="12.5703125" style="2" customWidth="1"/>
    <col min="8187" max="8187" width="10.7109375" style="2" customWidth="1"/>
    <col min="8188" max="8188" width="12.42578125" style="2" customWidth="1"/>
    <col min="8189" max="8423" width="9.140625" style="2"/>
    <col min="8424" max="8426" width="0" style="2" hidden="1" customWidth="1"/>
    <col min="8427" max="8427" width="7.5703125" style="2" customWidth="1"/>
    <col min="8428" max="8428" width="16.140625" style="2" customWidth="1"/>
    <col min="8429" max="8429" width="12.42578125" style="2" customWidth="1"/>
    <col min="8430" max="8430" width="22.28515625" style="2" customWidth="1"/>
    <col min="8431" max="8431" width="9.28515625" style="2" customWidth="1"/>
    <col min="8432" max="8432" width="0" style="2" hidden="1" customWidth="1"/>
    <col min="8433" max="8433" width="10.5703125" style="2" customWidth="1"/>
    <col min="8434" max="8434" width="0" style="2" hidden="1" customWidth="1"/>
    <col min="8435" max="8435" width="8.7109375" style="2" customWidth="1"/>
    <col min="8436" max="8439" width="0" style="2" hidden="1" customWidth="1"/>
    <col min="8440" max="8440" width="12" style="2" customWidth="1"/>
    <col min="8441" max="8441" width="11.7109375" style="2" customWidth="1"/>
    <col min="8442" max="8442" width="12.5703125" style="2" customWidth="1"/>
    <col min="8443" max="8443" width="10.7109375" style="2" customWidth="1"/>
    <col min="8444" max="8444" width="12.42578125" style="2" customWidth="1"/>
    <col min="8445" max="8679" width="9.140625" style="2"/>
    <col min="8680" max="8682" width="0" style="2" hidden="1" customWidth="1"/>
    <col min="8683" max="8683" width="7.5703125" style="2" customWidth="1"/>
    <col min="8684" max="8684" width="16.140625" style="2" customWidth="1"/>
    <col min="8685" max="8685" width="12.42578125" style="2" customWidth="1"/>
    <col min="8686" max="8686" width="22.28515625" style="2" customWidth="1"/>
    <col min="8687" max="8687" width="9.28515625" style="2" customWidth="1"/>
    <col min="8688" max="8688" width="0" style="2" hidden="1" customWidth="1"/>
    <col min="8689" max="8689" width="10.5703125" style="2" customWidth="1"/>
    <col min="8690" max="8690" width="0" style="2" hidden="1" customWidth="1"/>
    <col min="8691" max="8691" width="8.7109375" style="2" customWidth="1"/>
    <col min="8692" max="8695" width="0" style="2" hidden="1" customWidth="1"/>
    <col min="8696" max="8696" width="12" style="2" customWidth="1"/>
    <col min="8697" max="8697" width="11.7109375" style="2" customWidth="1"/>
    <col min="8698" max="8698" width="12.5703125" style="2" customWidth="1"/>
    <col min="8699" max="8699" width="10.7109375" style="2" customWidth="1"/>
    <col min="8700" max="8700" width="12.42578125" style="2" customWidth="1"/>
    <col min="8701" max="8935" width="9.140625" style="2"/>
    <col min="8936" max="8938" width="0" style="2" hidden="1" customWidth="1"/>
    <col min="8939" max="8939" width="7.5703125" style="2" customWidth="1"/>
    <col min="8940" max="8940" width="16.140625" style="2" customWidth="1"/>
    <col min="8941" max="8941" width="12.42578125" style="2" customWidth="1"/>
    <col min="8942" max="8942" width="22.28515625" style="2" customWidth="1"/>
    <col min="8943" max="8943" width="9.28515625" style="2" customWidth="1"/>
    <col min="8944" max="8944" width="0" style="2" hidden="1" customWidth="1"/>
    <col min="8945" max="8945" width="10.5703125" style="2" customWidth="1"/>
    <col min="8946" max="8946" width="0" style="2" hidden="1" customWidth="1"/>
    <col min="8947" max="8947" width="8.7109375" style="2" customWidth="1"/>
    <col min="8948" max="8951" width="0" style="2" hidden="1" customWidth="1"/>
    <col min="8952" max="8952" width="12" style="2" customWidth="1"/>
    <col min="8953" max="8953" width="11.7109375" style="2" customWidth="1"/>
    <col min="8954" max="8954" width="12.5703125" style="2" customWidth="1"/>
    <col min="8955" max="8955" width="10.7109375" style="2" customWidth="1"/>
    <col min="8956" max="8956" width="12.42578125" style="2" customWidth="1"/>
    <col min="8957" max="9191" width="9.140625" style="2"/>
    <col min="9192" max="9194" width="0" style="2" hidden="1" customWidth="1"/>
    <col min="9195" max="9195" width="7.5703125" style="2" customWidth="1"/>
    <col min="9196" max="9196" width="16.140625" style="2" customWidth="1"/>
    <col min="9197" max="9197" width="12.42578125" style="2" customWidth="1"/>
    <col min="9198" max="9198" width="22.28515625" style="2" customWidth="1"/>
    <col min="9199" max="9199" width="9.28515625" style="2" customWidth="1"/>
    <col min="9200" max="9200" width="0" style="2" hidden="1" customWidth="1"/>
    <col min="9201" max="9201" width="10.5703125" style="2" customWidth="1"/>
    <col min="9202" max="9202" width="0" style="2" hidden="1" customWidth="1"/>
    <col min="9203" max="9203" width="8.7109375" style="2" customWidth="1"/>
    <col min="9204" max="9207" width="0" style="2" hidden="1" customWidth="1"/>
    <col min="9208" max="9208" width="12" style="2" customWidth="1"/>
    <col min="9209" max="9209" width="11.7109375" style="2" customWidth="1"/>
    <col min="9210" max="9210" width="12.5703125" style="2" customWidth="1"/>
    <col min="9211" max="9211" width="10.7109375" style="2" customWidth="1"/>
    <col min="9212" max="9212" width="12.42578125" style="2" customWidth="1"/>
    <col min="9213" max="9447" width="9.140625" style="2"/>
    <col min="9448" max="9450" width="0" style="2" hidden="1" customWidth="1"/>
    <col min="9451" max="9451" width="7.5703125" style="2" customWidth="1"/>
    <col min="9452" max="9452" width="16.140625" style="2" customWidth="1"/>
    <col min="9453" max="9453" width="12.42578125" style="2" customWidth="1"/>
    <col min="9454" max="9454" width="22.28515625" style="2" customWidth="1"/>
    <col min="9455" max="9455" width="9.28515625" style="2" customWidth="1"/>
    <col min="9456" max="9456" width="0" style="2" hidden="1" customWidth="1"/>
    <col min="9457" max="9457" width="10.5703125" style="2" customWidth="1"/>
    <col min="9458" max="9458" width="0" style="2" hidden="1" customWidth="1"/>
    <col min="9459" max="9459" width="8.7109375" style="2" customWidth="1"/>
    <col min="9460" max="9463" width="0" style="2" hidden="1" customWidth="1"/>
    <col min="9464" max="9464" width="12" style="2" customWidth="1"/>
    <col min="9465" max="9465" width="11.7109375" style="2" customWidth="1"/>
    <col min="9466" max="9466" width="12.5703125" style="2" customWidth="1"/>
    <col min="9467" max="9467" width="10.7109375" style="2" customWidth="1"/>
    <col min="9468" max="9468" width="12.42578125" style="2" customWidth="1"/>
    <col min="9469" max="9703" width="9.140625" style="2"/>
    <col min="9704" max="9706" width="0" style="2" hidden="1" customWidth="1"/>
    <col min="9707" max="9707" width="7.5703125" style="2" customWidth="1"/>
    <col min="9708" max="9708" width="16.140625" style="2" customWidth="1"/>
    <col min="9709" max="9709" width="12.42578125" style="2" customWidth="1"/>
    <col min="9710" max="9710" width="22.28515625" style="2" customWidth="1"/>
    <col min="9711" max="9711" width="9.28515625" style="2" customWidth="1"/>
    <col min="9712" max="9712" width="0" style="2" hidden="1" customWidth="1"/>
    <col min="9713" max="9713" width="10.5703125" style="2" customWidth="1"/>
    <col min="9714" max="9714" width="0" style="2" hidden="1" customWidth="1"/>
    <col min="9715" max="9715" width="8.7109375" style="2" customWidth="1"/>
    <col min="9716" max="9719" width="0" style="2" hidden="1" customWidth="1"/>
    <col min="9720" max="9720" width="12" style="2" customWidth="1"/>
    <col min="9721" max="9721" width="11.7109375" style="2" customWidth="1"/>
    <col min="9722" max="9722" width="12.5703125" style="2" customWidth="1"/>
    <col min="9723" max="9723" width="10.7109375" style="2" customWidth="1"/>
    <col min="9724" max="9724" width="12.42578125" style="2" customWidth="1"/>
    <col min="9725" max="9959" width="9.140625" style="2"/>
    <col min="9960" max="9962" width="0" style="2" hidden="1" customWidth="1"/>
    <col min="9963" max="9963" width="7.5703125" style="2" customWidth="1"/>
    <col min="9964" max="9964" width="16.140625" style="2" customWidth="1"/>
    <col min="9965" max="9965" width="12.42578125" style="2" customWidth="1"/>
    <col min="9966" max="9966" width="22.28515625" style="2" customWidth="1"/>
    <col min="9967" max="9967" width="9.28515625" style="2" customWidth="1"/>
    <col min="9968" max="9968" width="0" style="2" hidden="1" customWidth="1"/>
    <col min="9969" max="9969" width="10.5703125" style="2" customWidth="1"/>
    <col min="9970" max="9970" width="0" style="2" hidden="1" customWidth="1"/>
    <col min="9971" max="9971" width="8.7109375" style="2" customWidth="1"/>
    <col min="9972" max="9975" width="0" style="2" hidden="1" customWidth="1"/>
    <col min="9976" max="9976" width="12" style="2" customWidth="1"/>
    <col min="9977" max="9977" width="11.7109375" style="2" customWidth="1"/>
    <col min="9978" max="9978" width="12.5703125" style="2" customWidth="1"/>
    <col min="9979" max="9979" width="10.7109375" style="2" customWidth="1"/>
    <col min="9980" max="9980" width="12.42578125" style="2" customWidth="1"/>
    <col min="9981" max="10215" width="9.140625" style="2"/>
    <col min="10216" max="10218" width="0" style="2" hidden="1" customWidth="1"/>
    <col min="10219" max="10219" width="7.5703125" style="2" customWidth="1"/>
    <col min="10220" max="10220" width="16.140625" style="2" customWidth="1"/>
    <col min="10221" max="10221" width="12.42578125" style="2" customWidth="1"/>
    <col min="10222" max="10222" width="22.28515625" style="2" customWidth="1"/>
    <col min="10223" max="10223" width="9.28515625" style="2" customWidth="1"/>
    <col min="10224" max="10224" width="0" style="2" hidden="1" customWidth="1"/>
    <col min="10225" max="10225" width="10.5703125" style="2" customWidth="1"/>
    <col min="10226" max="10226" width="0" style="2" hidden="1" customWidth="1"/>
    <col min="10227" max="10227" width="8.7109375" style="2" customWidth="1"/>
    <col min="10228" max="10231" width="0" style="2" hidden="1" customWidth="1"/>
    <col min="10232" max="10232" width="12" style="2" customWidth="1"/>
    <col min="10233" max="10233" width="11.7109375" style="2" customWidth="1"/>
    <col min="10234" max="10234" width="12.5703125" style="2" customWidth="1"/>
    <col min="10235" max="10235" width="10.7109375" style="2" customWidth="1"/>
    <col min="10236" max="10236" width="12.42578125" style="2" customWidth="1"/>
    <col min="10237" max="10471" width="9.140625" style="2"/>
    <col min="10472" max="10474" width="0" style="2" hidden="1" customWidth="1"/>
    <col min="10475" max="10475" width="7.5703125" style="2" customWidth="1"/>
    <col min="10476" max="10476" width="16.140625" style="2" customWidth="1"/>
    <col min="10477" max="10477" width="12.42578125" style="2" customWidth="1"/>
    <col min="10478" max="10478" width="22.28515625" style="2" customWidth="1"/>
    <col min="10479" max="10479" width="9.28515625" style="2" customWidth="1"/>
    <col min="10480" max="10480" width="0" style="2" hidden="1" customWidth="1"/>
    <col min="10481" max="10481" width="10.5703125" style="2" customWidth="1"/>
    <col min="10482" max="10482" width="0" style="2" hidden="1" customWidth="1"/>
    <col min="10483" max="10483" width="8.7109375" style="2" customWidth="1"/>
    <col min="10484" max="10487" width="0" style="2" hidden="1" customWidth="1"/>
    <col min="10488" max="10488" width="12" style="2" customWidth="1"/>
    <col min="10489" max="10489" width="11.7109375" style="2" customWidth="1"/>
    <col min="10490" max="10490" width="12.5703125" style="2" customWidth="1"/>
    <col min="10491" max="10491" width="10.7109375" style="2" customWidth="1"/>
    <col min="10492" max="10492" width="12.42578125" style="2" customWidth="1"/>
    <col min="10493" max="10727" width="9.140625" style="2"/>
    <col min="10728" max="10730" width="0" style="2" hidden="1" customWidth="1"/>
    <col min="10731" max="10731" width="7.5703125" style="2" customWidth="1"/>
    <col min="10732" max="10732" width="16.140625" style="2" customWidth="1"/>
    <col min="10733" max="10733" width="12.42578125" style="2" customWidth="1"/>
    <col min="10734" max="10734" width="22.28515625" style="2" customWidth="1"/>
    <col min="10735" max="10735" width="9.28515625" style="2" customWidth="1"/>
    <col min="10736" max="10736" width="0" style="2" hidden="1" customWidth="1"/>
    <col min="10737" max="10737" width="10.5703125" style="2" customWidth="1"/>
    <col min="10738" max="10738" width="0" style="2" hidden="1" customWidth="1"/>
    <col min="10739" max="10739" width="8.7109375" style="2" customWidth="1"/>
    <col min="10740" max="10743" width="0" style="2" hidden="1" customWidth="1"/>
    <col min="10744" max="10744" width="12" style="2" customWidth="1"/>
    <col min="10745" max="10745" width="11.7109375" style="2" customWidth="1"/>
    <col min="10746" max="10746" width="12.5703125" style="2" customWidth="1"/>
    <col min="10747" max="10747" width="10.7109375" style="2" customWidth="1"/>
    <col min="10748" max="10748" width="12.42578125" style="2" customWidth="1"/>
    <col min="10749" max="10983" width="9.140625" style="2"/>
    <col min="10984" max="10986" width="0" style="2" hidden="1" customWidth="1"/>
    <col min="10987" max="10987" width="7.5703125" style="2" customWidth="1"/>
    <col min="10988" max="10988" width="16.140625" style="2" customWidth="1"/>
    <col min="10989" max="10989" width="12.42578125" style="2" customWidth="1"/>
    <col min="10990" max="10990" width="22.28515625" style="2" customWidth="1"/>
    <col min="10991" max="10991" width="9.28515625" style="2" customWidth="1"/>
    <col min="10992" max="10992" width="0" style="2" hidden="1" customWidth="1"/>
    <col min="10993" max="10993" width="10.5703125" style="2" customWidth="1"/>
    <col min="10994" max="10994" width="0" style="2" hidden="1" customWidth="1"/>
    <col min="10995" max="10995" width="8.7109375" style="2" customWidth="1"/>
    <col min="10996" max="10999" width="0" style="2" hidden="1" customWidth="1"/>
    <col min="11000" max="11000" width="12" style="2" customWidth="1"/>
    <col min="11001" max="11001" width="11.7109375" style="2" customWidth="1"/>
    <col min="11002" max="11002" width="12.5703125" style="2" customWidth="1"/>
    <col min="11003" max="11003" width="10.7109375" style="2" customWidth="1"/>
    <col min="11004" max="11004" width="12.42578125" style="2" customWidth="1"/>
    <col min="11005" max="11239" width="9.140625" style="2"/>
    <col min="11240" max="11242" width="0" style="2" hidden="1" customWidth="1"/>
    <col min="11243" max="11243" width="7.5703125" style="2" customWidth="1"/>
    <col min="11244" max="11244" width="16.140625" style="2" customWidth="1"/>
    <col min="11245" max="11245" width="12.42578125" style="2" customWidth="1"/>
    <col min="11246" max="11246" width="22.28515625" style="2" customWidth="1"/>
    <col min="11247" max="11247" width="9.28515625" style="2" customWidth="1"/>
    <col min="11248" max="11248" width="0" style="2" hidden="1" customWidth="1"/>
    <col min="11249" max="11249" width="10.5703125" style="2" customWidth="1"/>
    <col min="11250" max="11250" width="0" style="2" hidden="1" customWidth="1"/>
    <col min="11251" max="11251" width="8.7109375" style="2" customWidth="1"/>
    <col min="11252" max="11255" width="0" style="2" hidden="1" customWidth="1"/>
    <col min="11256" max="11256" width="12" style="2" customWidth="1"/>
    <col min="11257" max="11257" width="11.7109375" style="2" customWidth="1"/>
    <col min="11258" max="11258" width="12.5703125" style="2" customWidth="1"/>
    <col min="11259" max="11259" width="10.7109375" style="2" customWidth="1"/>
    <col min="11260" max="11260" width="12.42578125" style="2" customWidth="1"/>
    <col min="11261" max="11495" width="9.140625" style="2"/>
    <col min="11496" max="11498" width="0" style="2" hidden="1" customWidth="1"/>
    <col min="11499" max="11499" width="7.5703125" style="2" customWidth="1"/>
    <col min="11500" max="11500" width="16.140625" style="2" customWidth="1"/>
    <col min="11501" max="11501" width="12.42578125" style="2" customWidth="1"/>
    <col min="11502" max="11502" width="22.28515625" style="2" customWidth="1"/>
    <col min="11503" max="11503" width="9.28515625" style="2" customWidth="1"/>
    <col min="11504" max="11504" width="0" style="2" hidden="1" customWidth="1"/>
    <col min="11505" max="11505" width="10.5703125" style="2" customWidth="1"/>
    <col min="11506" max="11506" width="0" style="2" hidden="1" customWidth="1"/>
    <col min="11507" max="11507" width="8.7109375" style="2" customWidth="1"/>
    <col min="11508" max="11511" width="0" style="2" hidden="1" customWidth="1"/>
    <col min="11512" max="11512" width="12" style="2" customWidth="1"/>
    <col min="11513" max="11513" width="11.7109375" style="2" customWidth="1"/>
    <col min="11514" max="11514" width="12.5703125" style="2" customWidth="1"/>
    <col min="11515" max="11515" width="10.7109375" style="2" customWidth="1"/>
    <col min="11516" max="11516" width="12.42578125" style="2" customWidth="1"/>
    <col min="11517" max="11751" width="9.140625" style="2"/>
    <col min="11752" max="11754" width="0" style="2" hidden="1" customWidth="1"/>
    <col min="11755" max="11755" width="7.5703125" style="2" customWidth="1"/>
    <col min="11756" max="11756" width="16.140625" style="2" customWidth="1"/>
    <col min="11757" max="11757" width="12.42578125" style="2" customWidth="1"/>
    <col min="11758" max="11758" width="22.28515625" style="2" customWidth="1"/>
    <col min="11759" max="11759" width="9.28515625" style="2" customWidth="1"/>
    <col min="11760" max="11760" width="0" style="2" hidden="1" customWidth="1"/>
    <col min="11761" max="11761" width="10.5703125" style="2" customWidth="1"/>
    <col min="11762" max="11762" width="0" style="2" hidden="1" customWidth="1"/>
    <col min="11763" max="11763" width="8.7109375" style="2" customWidth="1"/>
    <col min="11764" max="11767" width="0" style="2" hidden="1" customWidth="1"/>
    <col min="11768" max="11768" width="12" style="2" customWidth="1"/>
    <col min="11769" max="11769" width="11.7109375" style="2" customWidth="1"/>
    <col min="11770" max="11770" width="12.5703125" style="2" customWidth="1"/>
    <col min="11771" max="11771" width="10.7109375" style="2" customWidth="1"/>
    <col min="11772" max="11772" width="12.42578125" style="2" customWidth="1"/>
    <col min="11773" max="12007" width="9.140625" style="2"/>
    <col min="12008" max="12010" width="0" style="2" hidden="1" customWidth="1"/>
    <col min="12011" max="12011" width="7.5703125" style="2" customWidth="1"/>
    <col min="12012" max="12012" width="16.140625" style="2" customWidth="1"/>
    <col min="12013" max="12013" width="12.42578125" style="2" customWidth="1"/>
    <col min="12014" max="12014" width="22.28515625" style="2" customWidth="1"/>
    <col min="12015" max="12015" width="9.28515625" style="2" customWidth="1"/>
    <col min="12016" max="12016" width="0" style="2" hidden="1" customWidth="1"/>
    <col min="12017" max="12017" width="10.5703125" style="2" customWidth="1"/>
    <col min="12018" max="12018" width="0" style="2" hidden="1" customWidth="1"/>
    <col min="12019" max="12019" width="8.7109375" style="2" customWidth="1"/>
    <col min="12020" max="12023" width="0" style="2" hidden="1" customWidth="1"/>
    <col min="12024" max="12024" width="12" style="2" customWidth="1"/>
    <col min="12025" max="12025" width="11.7109375" style="2" customWidth="1"/>
    <col min="12026" max="12026" width="12.5703125" style="2" customWidth="1"/>
    <col min="12027" max="12027" width="10.7109375" style="2" customWidth="1"/>
    <col min="12028" max="12028" width="12.42578125" style="2" customWidth="1"/>
    <col min="12029" max="12263" width="9.140625" style="2"/>
    <col min="12264" max="12266" width="0" style="2" hidden="1" customWidth="1"/>
    <col min="12267" max="12267" width="7.5703125" style="2" customWidth="1"/>
    <col min="12268" max="12268" width="16.140625" style="2" customWidth="1"/>
    <col min="12269" max="12269" width="12.42578125" style="2" customWidth="1"/>
    <col min="12270" max="12270" width="22.28515625" style="2" customWidth="1"/>
    <col min="12271" max="12271" width="9.28515625" style="2" customWidth="1"/>
    <col min="12272" max="12272" width="0" style="2" hidden="1" customWidth="1"/>
    <col min="12273" max="12273" width="10.5703125" style="2" customWidth="1"/>
    <col min="12274" max="12274" width="0" style="2" hidden="1" customWidth="1"/>
    <col min="12275" max="12275" width="8.7109375" style="2" customWidth="1"/>
    <col min="12276" max="12279" width="0" style="2" hidden="1" customWidth="1"/>
    <col min="12280" max="12280" width="12" style="2" customWidth="1"/>
    <col min="12281" max="12281" width="11.7109375" style="2" customWidth="1"/>
    <col min="12282" max="12282" width="12.5703125" style="2" customWidth="1"/>
    <col min="12283" max="12283" width="10.7109375" style="2" customWidth="1"/>
    <col min="12284" max="12284" width="12.42578125" style="2" customWidth="1"/>
    <col min="12285" max="12519" width="9.140625" style="2"/>
    <col min="12520" max="12522" width="0" style="2" hidden="1" customWidth="1"/>
    <col min="12523" max="12523" width="7.5703125" style="2" customWidth="1"/>
    <col min="12524" max="12524" width="16.140625" style="2" customWidth="1"/>
    <col min="12525" max="12525" width="12.42578125" style="2" customWidth="1"/>
    <col min="12526" max="12526" width="22.28515625" style="2" customWidth="1"/>
    <col min="12527" max="12527" width="9.28515625" style="2" customWidth="1"/>
    <col min="12528" max="12528" width="0" style="2" hidden="1" customWidth="1"/>
    <col min="12529" max="12529" width="10.5703125" style="2" customWidth="1"/>
    <col min="12530" max="12530" width="0" style="2" hidden="1" customWidth="1"/>
    <col min="12531" max="12531" width="8.7109375" style="2" customWidth="1"/>
    <col min="12532" max="12535" width="0" style="2" hidden="1" customWidth="1"/>
    <col min="12536" max="12536" width="12" style="2" customWidth="1"/>
    <col min="12537" max="12537" width="11.7109375" style="2" customWidth="1"/>
    <col min="12538" max="12538" width="12.5703125" style="2" customWidth="1"/>
    <col min="12539" max="12539" width="10.7109375" style="2" customWidth="1"/>
    <col min="12540" max="12540" width="12.42578125" style="2" customWidth="1"/>
    <col min="12541" max="12775" width="9.140625" style="2"/>
    <col min="12776" max="12778" width="0" style="2" hidden="1" customWidth="1"/>
    <col min="12779" max="12779" width="7.5703125" style="2" customWidth="1"/>
    <col min="12780" max="12780" width="16.140625" style="2" customWidth="1"/>
    <col min="12781" max="12781" width="12.42578125" style="2" customWidth="1"/>
    <col min="12782" max="12782" width="22.28515625" style="2" customWidth="1"/>
    <col min="12783" max="12783" width="9.28515625" style="2" customWidth="1"/>
    <col min="12784" max="12784" width="0" style="2" hidden="1" customWidth="1"/>
    <col min="12785" max="12785" width="10.5703125" style="2" customWidth="1"/>
    <col min="12786" max="12786" width="0" style="2" hidden="1" customWidth="1"/>
    <col min="12787" max="12787" width="8.7109375" style="2" customWidth="1"/>
    <col min="12788" max="12791" width="0" style="2" hidden="1" customWidth="1"/>
    <col min="12792" max="12792" width="12" style="2" customWidth="1"/>
    <col min="12793" max="12793" width="11.7109375" style="2" customWidth="1"/>
    <col min="12794" max="12794" width="12.5703125" style="2" customWidth="1"/>
    <col min="12795" max="12795" width="10.7109375" style="2" customWidth="1"/>
    <col min="12796" max="12796" width="12.42578125" style="2" customWidth="1"/>
    <col min="12797" max="13031" width="9.140625" style="2"/>
    <col min="13032" max="13034" width="0" style="2" hidden="1" customWidth="1"/>
    <col min="13035" max="13035" width="7.5703125" style="2" customWidth="1"/>
    <col min="13036" max="13036" width="16.140625" style="2" customWidth="1"/>
    <col min="13037" max="13037" width="12.42578125" style="2" customWidth="1"/>
    <col min="13038" max="13038" width="22.28515625" style="2" customWidth="1"/>
    <col min="13039" max="13039" width="9.28515625" style="2" customWidth="1"/>
    <col min="13040" max="13040" width="0" style="2" hidden="1" customWidth="1"/>
    <col min="13041" max="13041" width="10.5703125" style="2" customWidth="1"/>
    <col min="13042" max="13042" width="0" style="2" hidden="1" customWidth="1"/>
    <col min="13043" max="13043" width="8.7109375" style="2" customWidth="1"/>
    <col min="13044" max="13047" width="0" style="2" hidden="1" customWidth="1"/>
    <col min="13048" max="13048" width="12" style="2" customWidth="1"/>
    <col min="13049" max="13049" width="11.7109375" style="2" customWidth="1"/>
    <col min="13050" max="13050" width="12.5703125" style="2" customWidth="1"/>
    <col min="13051" max="13051" width="10.7109375" style="2" customWidth="1"/>
    <col min="13052" max="13052" width="12.42578125" style="2" customWidth="1"/>
    <col min="13053" max="13287" width="9.140625" style="2"/>
    <col min="13288" max="13290" width="0" style="2" hidden="1" customWidth="1"/>
    <col min="13291" max="13291" width="7.5703125" style="2" customWidth="1"/>
    <col min="13292" max="13292" width="16.140625" style="2" customWidth="1"/>
    <col min="13293" max="13293" width="12.42578125" style="2" customWidth="1"/>
    <col min="13294" max="13294" width="22.28515625" style="2" customWidth="1"/>
    <col min="13295" max="13295" width="9.28515625" style="2" customWidth="1"/>
    <col min="13296" max="13296" width="0" style="2" hidden="1" customWidth="1"/>
    <col min="13297" max="13297" width="10.5703125" style="2" customWidth="1"/>
    <col min="13298" max="13298" width="0" style="2" hidden="1" customWidth="1"/>
    <col min="13299" max="13299" width="8.7109375" style="2" customWidth="1"/>
    <col min="13300" max="13303" width="0" style="2" hidden="1" customWidth="1"/>
    <col min="13304" max="13304" width="12" style="2" customWidth="1"/>
    <col min="13305" max="13305" width="11.7109375" style="2" customWidth="1"/>
    <col min="13306" max="13306" width="12.5703125" style="2" customWidth="1"/>
    <col min="13307" max="13307" width="10.7109375" style="2" customWidth="1"/>
    <col min="13308" max="13308" width="12.42578125" style="2" customWidth="1"/>
    <col min="13309" max="13543" width="9.140625" style="2"/>
    <col min="13544" max="13546" width="0" style="2" hidden="1" customWidth="1"/>
    <col min="13547" max="13547" width="7.5703125" style="2" customWidth="1"/>
    <col min="13548" max="13548" width="16.140625" style="2" customWidth="1"/>
    <col min="13549" max="13549" width="12.42578125" style="2" customWidth="1"/>
    <col min="13550" max="13550" width="22.28515625" style="2" customWidth="1"/>
    <col min="13551" max="13551" width="9.28515625" style="2" customWidth="1"/>
    <col min="13552" max="13552" width="0" style="2" hidden="1" customWidth="1"/>
    <col min="13553" max="13553" width="10.5703125" style="2" customWidth="1"/>
    <col min="13554" max="13554" width="0" style="2" hidden="1" customWidth="1"/>
    <col min="13555" max="13555" width="8.7109375" style="2" customWidth="1"/>
    <col min="13556" max="13559" width="0" style="2" hidden="1" customWidth="1"/>
    <col min="13560" max="13560" width="12" style="2" customWidth="1"/>
    <col min="13561" max="13561" width="11.7109375" style="2" customWidth="1"/>
    <col min="13562" max="13562" width="12.5703125" style="2" customWidth="1"/>
    <col min="13563" max="13563" width="10.7109375" style="2" customWidth="1"/>
    <col min="13564" max="13564" width="12.42578125" style="2" customWidth="1"/>
    <col min="13565" max="13799" width="9.140625" style="2"/>
    <col min="13800" max="13802" width="0" style="2" hidden="1" customWidth="1"/>
    <col min="13803" max="13803" width="7.5703125" style="2" customWidth="1"/>
    <col min="13804" max="13804" width="16.140625" style="2" customWidth="1"/>
    <col min="13805" max="13805" width="12.42578125" style="2" customWidth="1"/>
    <col min="13806" max="13806" width="22.28515625" style="2" customWidth="1"/>
    <col min="13807" max="13807" width="9.28515625" style="2" customWidth="1"/>
    <col min="13808" max="13808" width="0" style="2" hidden="1" customWidth="1"/>
    <col min="13809" max="13809" width="10.5703125" style="2" customWidth="1"/>
    <col min="13810" max="13810" width="0" style="2" hidden="1" customWidth="1"/>
    <col min="13811" max="13811" width="8.7109375" style="2" customWidth="1"/>
    <col min="13812" max="13815" width="0" style="2" hidden="1" customWidth="1"/>
    <col min="13816" max="13816" width="12" style="2" customWidth="1"/>
    <col min="13817" max="13817" width="11.7109375" style="2" customWidth="1"/>
    <col min="13818" max="13818" width="12.5703125" style="2" customWidth="1"/>
    <col min="13819" max="13819" width="10.7109375" style="2" customWidth="1"/>
    <col min="13820" max="13820" width="12.42578125" style="2" customWidth="1"/>
    <col min="13821" max="14055" width="9.140625" style="2"/>
    <col min="14056" max="14058" width="0" style="2" hidden="1" customWidth="1"/>
    <col min="14059" max="14059" width="7.5703125" style="2" customWidth="1"/>
    <col min="14060" max="14060" width="16.140625" style="2" customWidth="1"/>
    <col min="14061" max="14061" width="12.42578125" style="2" customWidth="1"/>
    <col min="14062" max="14062" width="22.28515625" style="2" customWidth="1"/>
    <col min="14063" max="14063" width="9.28515625" style="2" customWidth="1"/>
    <col min="14064" max="14064" width="0" style="2" hidden="1" customWidth="1"/>
    <col min="14065" max="14065" width="10.5703125" style="2" customWidth="1"/>
    <col min="14066" max="14066" width="0" style="2" hidden="1" customWidth="1"/>
    <col min="14067" max="14067" width="8.7109375" style="2" customWidth="1"/>
    <col min="14068" max="14071" width="0" style="2" hidden="1" customWidth="1"/>
    <col min="14072" max="14072" width="12" style="2" customWidth="1"/>
    <col min="14073" max="14073" width="11.7109375" style="2" customWidth="1"/>
    <col min="14074" max="14074" width="12.5703125" style="2" customWidth="1"/>
    <col min="14075" max="14075" width="10.7109375" style="2" customWidth="1"/>
    <col min="14076" max="14076" width="12.42578125" style="2" customWidth="1"/>
    <col min="14077" max="14311" width="9.140625" style="2"/>
    <col min="14312" max="14314" width="0" style="2" hidden="1" customWidth="1"/>
    <col min="14315" max="14315" width="7.5703125" style="2" customWidth="1"/>
    <col min="14316" max="14316" width="16.140625" style="2" customWidth="1"/>
    <col min="14317" max="14317" width="12.42578125" style="2" customWidth="1"/>
    <col min="14318" max="14318" width="22.28515625" style="2" customWidth="1"/>
    <col min="14319" max="14319" width="9.28515625" style="2" customWidth="1"/>
    <col min="14320" max="14320" width="0" style="2" hidden="1" customWidth="1"/>
    <col min="14321" max="14321" width="10.5703125" style="2" customWidth="1"/>
    <col min="14322" max="14322" width="0" style="2" hidden="1" customWidth="1"/>
    <col min="14323" max="14323" width="8.7109375" style="2" customWidth="1"/>
    <col min="14324" max="14327" width="0" style="2" hidden="1" customWidth="1"/>
    <col min="14328" max="14328" width="12" style="2" customWidth="1"/>
    <col min="14329" max="14329" width="11.7109375" style="2" customWidth="1"/>
    <col min="14330" max="14330" width="12.5703125" style="2" customWidth="1"/>
    <col min="14331" max="14331" width="10.7109375" style="2" customWidth="1"/>
    <col min="14332" max="14332" width="12.42578125" style="2" customWidth="1"/>
    <col min="14333" max="14567" width="9.140625" style="2"/>
    <col min="14568" max="14570" width="0" style="2" hidden="1" customWidth="1"/>
    <col min="14571" max="14571" width="7.5703125" style="2" customWidth="1"/>
    <col min="14572" max="14572" width="16.140625" style="2" customWidth="1"/>
    <col min="14573" max="14573" width="12.42578125" style="2" customWidth="1"/>
    <col min="14574" max="14574" width="22.28515625" style="2" customWidth="1"/>
    <col min="14575" max="14575" width="9.28515625" style="2" customWidth="1"/>
    <col min="14576" max="14576" width="0" style="2" hidden="1" customWidth="1"/>
    <col min="14577" max="14577" width="10.5703125" style="2" customWidth="1"/>
    <col min="14578" max="14578" width="0" style="2" hidden="1" customWidth="1"/>
    <col min="14579" max="14579" width="8.7109375" style="2" customWidth="1"/>
    <col min="14580" max="14583" width="0" style="2" hidden="1" customWidth="1"/>
    <col min="14584" max="14584" width="12" style="2" customWidth="1"/>
    <col min="14585" max="14585" width="11.7109375" style="2" customWidth="1"/>
    <col min="14586" max="14586" width="12.5703125" style="2" customWidth="1"/>
    <col min="14587" max="14587" width="10.7109375" style="2" customWidth="1"/>
    <col min="14588" max="14588" width="12.42578125" style="2" customWidth="1"/>
    <col min="14589" max="14823" width="9.140625" style="2"/>
    <col min="14824" max="14826" width="0" style="2" hidden="1" customWidth="1"/>
    <col min="14827" max="14827" width="7.5703125" style="2" customWidth="1"/>
    <col min="14828" max="14828" width="16.140625" style="2" customWidth="1"/>
    <col min="14829" max="14829" width="12.42578125" style="2" customWidth="1"/>
    <col min="14830" max="14830" width="22.28515625" style="2" customWidth="1"/>
    <col min="14831" max="14831" width="9.28515625" style="2" customWidth="1"/>
    <col min="14832" max="14832" width="0" style="2" hidden="1" customWidth="1"/>
    <col min="14833" max="14833" width="10.5703125" style="2" customWidth="1"/>
    <col min="14834" max="14834" width="0" style="2" hidden="1" customWidth="1"/>
    <col min="14835" max="14835" width="8.7109375" style="2" customWidth="1"/>
    <col min="14836" max="14839" width="0" style="2" hidden="1" customWidth="1"/>
    <col min="14840" max="14840" width="12" style="2" customWidth="1"/>
    <col min="14841" max="14841" width="11.7109375" style="2" customWidth="1"/>
    <col min="14842" max="14842" width="12.5703125" style="2" customWidth="1"/>
    <col min="14843" max="14843" width="10.7109375" style="2" customWidth="1"/>
    <col min="14844" max="14844" width="12.42578125" style="2" customWidth="1"/>
    <col min="14845" max="15079" width="9.140625" style="2"/>
    <col min="15080" max="15082" width="0" style="2" hidden="1" customWidth="1"/>
    <col min="15083" max="15083" width="7.5703125" style="2" customWidth="1"/>
    <col min="15084" max="15084" width="16.140625" style="2" customWidth="1"/>
    <col min="15085" max="15085" width="12.42578125" style="2" customWidth="1"/>
    <col min="15086" max="15086" width="22.28515625" style="2" customWidth="1"/>
    <col min="15087" max="15087" width="9.28515625" style="2" customWidth="1"/>
    <col min="15088" max="15088" width="0" style="2" hidden="1" customWidth="1"/>
    <col min="15089" max="15089" width="10.5703125" style="2" customWidth="1"/>
    <col min="15090" max="15090" width="0" style="2" hidden="1" customWidth="1"/>
    <col min="15091" max="15091" width="8.7109375" style="2" customWidth="1"/>
    <col min="15092" max="15095" width="0" style="2" hidden="1" customWidth="1"/>
    <col min="15096" max="15096" width="12" style="2" customWidth="1"/>
    <col min="15097" max="15097" width="11.7109375" style="2" customWidth="1"/>
    <col min="15098" max="15098" width="12.5703125" style="2" customWidth="1"/>
    <col min="15099" max="15099" width="10.7109375" style="2" customWidth="1"/>
    <col min="15100" max="15100" width="12.42578125" style="2" customWidth="1"/>
    <col min="15101" max="15335" width="9.140625" style="2"/>
    <col min="15336" max="15338" width="0" style="2" hidden="1" customWidth="1"/>
    <col min="15339" max="15339" width="7.5703125" style="2" customWidth="1"/>
    <col min="15340" max="15340" width="16.140625" style="2" customWidth="1"/>
    <col min="15341" max="15341" width="12.42578125" style="2" customWidth="1"/>
    <col min="15342" max="15342" width="22.28515625" style="2" customWidth="1"/>
    <col min="15343" max="15343" width="9.28515625" style="2" customWidth="1"/>
    <col min="15344" max="15344" width="0" style="2" hidden="1" customWidth="1"/>
    <col min="15345" max="15345" width="10.5703125" style="2" customWidth="1"/>
    <col min="15346" max="15346" width="0" style="2" hidden="1" customWidth="1"/>
    <col min="15347" max="15347" width="8.7109375" style="2" customWidth="1"/>
    <col min="15348" max="15351" width="0" style="2" hidden="1" customWidth="1"/>
    <col min="15352" max="15352" width="12" style="2" customWidth="1"/>
    <col min="15353" max="15353" width="11.7109375" style="2" customWidth="1"/>
    <col min="15354" max="15354" width="12.5703125" style="2" customWidth="1"/>
    <col min="15355" max="15355" width="10.7109375" style="2" customWidth="1"/>
    <col min="15356" max="15356" width="12.42578125" style="2" customWidth="1"/>
    <col min="15357" max="15591" width="9.140625" style="2"/>
    <col min="15592" max="15594" width="0" style="2" hidden="1" customWidth="1"/>
    <col min="15595" max="15595" width="7.5703125" style="2" customWidth="1"/>
    <col min="15596" max="15596" width="16.140625" style="2" customWidth="1"/>
    <col min="15597" max="15597" width="12.42578125" style="2" customWidth="1"/>
    <col min="15598" max="15598" width="22.28515625" style="2" customWidth="1"/>
    <col min="15599" max="15599" width="9.28515625" style="2" customWidth="1"/>
    <col min="15600" max="15600" width="0" style="2" hidden="1" customWidth="1"/>
    <col min="15601" max="15601" width="10.5703125" style="2" customWidth="1"/>
    <col min="15602" max="15602" width="0" style="2" hidden="1" customWidth="1"/>
    <col min="15603" max="15603" width="8.7109375" style="2" customWidth="1"/>
    <col min="15604" max="15607" width="0" style="2" hidden="1" customWidth="1"/>
    <col min="15608" max="15608" width="12" style="2" customWidth="1"/>
    <col min="15609" max="15609" width="11.7109375" style="2" customWidth="1"/>
    <col min="15610" max="15610" width="12.5703125" style="2" customWidth="1"/>
    <col min="15611" max="15611" width="10.7109375" style="2" customWidth="1"/>
    <col min="15612" max="15612" width="12.42578125" style="2" customWidth="1"/>
    <col min="15613" max="15847" width="9.140625" style="2"/>
    <col min="15848" max="15850" width="0" style="2" hidden="1" customWidth="1"/>
    <col min="15851" max="15851" width="7.5703125" style="2" customWidth="1"/>
    <col min="15852" max="15852" width="16.140625" style="2" customWidth="1"/>
    <col min="15853" max="15853" width="12.42578125" style="2" customWidth="1"/>
    <col min="15854" max="15854" width="22.28515625" style="2" customWidth="1"/>
    <col min="15855" max="15855" width="9.28515625" style="2" customWidth="1"/>
    <col min="15856" max="15856" width="0" style="2" hidden="1" customWidth="1"/>
    <col min="15857" max="15857" width="10.5703125" style="2" customWidth="1"/>
    <col min="15858" max="15858" width="0" style="2" hidden="1" customWidth="1"/>
    <col min="15859" max="15859" width="8.7109375" style="2" customWidth="1"/>
    <col min="15860" max="15863" width="0" style="2" hidden="1" customWidth="1"/>
    <col min="15864" max="15864" width="12" style="2" customWidth="1"/>
    <col min="15865" max="15865" width="11.7109375" style="2" customWidth="1"/>
    <col min="15866" max="15866" width="12.5703125" style="2" customWidth="1"/>
    <col min="15867" max="15867" width="10.7109375" style="2" customWidth="1"/>
    <col min="15868" max="15868" width="12.42578125" style="2" customWidth="1"/>
    <col min="15869" max="16103" width="9.140625" style="2"/>
    <col min="16104" max="16106" width="0" style="2" hidden="1" customWidth="1"/>
    <col min="16107" max="16107" width="7.5703125" style="2" customWidth="1"/>
    <col min="16108" max="16108" width="16.140625" style="2" customWidth="1"/>
    <col min="16109" max="16109" width="12.42578125" style="2" customWidth="1"/>
    <col min="16110" max="16110" width="22.28515625" style="2" customWidth="1"/>
    <col min="16111" max="16111" width="9.28515625" style="2" customWidth="1"/>
    <col min="16112" max="16112" width="0" style="2" hidden="1" customWidth="1"/>
    <col min="16113" max="16113" width="10.5703125" style="2" customWidth="1"/>
    <col min="16114" max="16114" width="0" style="2" hidden="1" customWidth="1"/>
    <col min="16115" max="16115" width="8.7109375" style="2" customWidth="1"/>
    <col min="16116" max="16119" width="0" style="2" hidden="1" customWidth="1"/>
    <col min="16120" max="16120" width="12" style="2" customWidth="1"/>
    <col min="16121" max="16121" width="11.7109375" style="2" customWidth="1"/>
    <col min="16122" max="16122" width="12.5703125" style="2" customWidth="1"/>
    <col min="16123" max="16123" width="10.7109375" style="2" customWidth="1"/>
    <col min="16124" max="16124" width="12.42578125" style="2" customWidth="1"/>
    <col min="16125" max="16384" width="9.140625" style="2"/>
  </cols>
  <sheetData>
    <row r="1" spans="1:3" ht="27.75" customHeight="1" x14ac:dyDescent="0.25">
      <c r="A1" s="1" t="s">
        <v>50</v>
      </c>
      <c r="B1" s="1"/>
      <c r="C1" s="1"/>
    </row>
    <row r="2" spans="1:3" hidden="1" x14ac:dyDescent="0.25"/>
    <row r="3" spans="1:3" hidden="1" x14ac:dyDescent="0.25">
      <c r="A3" s="5">
        <v>1160</v>
      </c>
      <c r="B3" s="6">
        <v>1611</v>
      </c>
      <c r="C3" s="7"/>
    </row>
    <row r="4" spans="1:3" hidden="1" x14ac:dyDescent="0.25">
      <c r="A4" s="8">
        <v>2771</v>
      </c>
      <c r="C4" s="9">
        <v>44802</v>
      </c>
    </row>
    <row r="5" spans="1:3" hidden="1" x14ac:dyDescent="0.25">
      <c r="A5" s="10" t="s">
        <v>0</v>
      </c>
      <c r="B5" s="11" t="s">
        <v>1</v>
      </c>
      <c r="C5" s="10" t="s">
        <v>2</v>
      </c>
    </row>
    <row r="6" spans="1:3" hidden="1" x14ac:dyDescent="0.25">
      <c r="A6" s="12">
        <v>0</v>
      </c>
      <c r="B6" s="13">
        <v>0</v>
      </c>
      <c r="C6" s="14">
        <v>0</v>
      </c>
    </row>
    <row r="7" spans="1:3" hidden="1" x14ac:dyDescent="0.25">
      <c r="A7" s="12"/>
      <c r="B7" s="13"/>
      <c r="C7" s="13">
        <v>0</v>
      </c>
    </row>
    <row r="8" spans="1:3" hidden="1" x14ac:dyDescent="0.25">
      <c r="A8" s="12"/>
      <c r="B8" s="13"/>
      <c r="C8" s="13">
        <v>0</v>
      </c>
    </row>
    <row r="9" spans="1:3" hidden="1" x14ac:dyDescent="0.25">
      <c r="A9" s="12"/>
      <c r="B9" s="13"/>
      <c r="C9" s="13">
        <v>0</v>
      </c>
    </row>
    <row r="10" spans="1:3" hidden="1" x14ac:dyDescent="0.25">
      <c r="A10" s="12"/>
      <c r="B10" s="13"/>
      <c r="C10" s="13">
        <v>0</v>
      </c>
    </row>
    <row r="11" spans="1:3" hidden="1" x14ac:dyDescent="0.25">
      <c r="A11" s="12"/>
      <c r="B11" s="13"/>
      <c r="C11" s="13">
        <v>0</v>
      </c>
    </row>
    <row r="12" spans="1:3" hidden="1" x14ac:dyDescent="0.25">
      <c r="A12" s="12"/>
      <c r="B12" s="13"/>
      <c r="C12" s="13">
        <v>0</v>
      </c>
    </row>
    <row r="13" spans="1:3" hidden="1" x14ac:dyDescent="0.25">
      <c r="A13" s="12"/>
      <c r="B13" s="13"/>
      <c r="C13" s="13">
        <v>0</v>
      </c>
    </row>
    <row r="14" spans="1:3" hidden="1" x14ac:dyDescent="0.25">
      <c r="A14" s="12"/>
      <c r="B14" s="13"/>
      <c r="C14" s="13">
        <v>0</v>
      </c>
    </row>
    <row r="15" spans="1:3" hidden="1" x14ac:dyDescent="0.25">
      <c r="A15" s="12"/>
      <c r="B15" s="13"/>
      <c r="C15" s="13">
        <v>0</v>
      </c>
    </row>
    <row r="16" spans="1:3" hidden="1" x14ac:dyDescent="0.25">
      <c r="A16" s="12"/>
      <c r="B16" s="13"/>
      <c r="C16" s="13">
        <v>0</v>
      </c>
    </row>
    <row r="17" spans="1:3" hidden="1" x14ac:dyDescent="0.25">
      <c r="A17" s="12"/>
      <c r="B17" s="13"/>
      <c r="C17" s="13">
        <v>0</v>
      </c>
    </row>
    <row r="18" spans="1:3" hidden="1" x14ac:dyDescent="0.25">
      <c r="A18" s="16">
        <v>0</v>
      </c>
      <c r="B18" s="17">
        <v>0</v>
      </c>
      <c r="C18" s="17">
        <v>0</v>
      </c>
    </row>
    <row r="19" spans="1:3" hidden="1" x14ac:dyDescent="0.25">
      <c r="A19" s="16"/>
      <c r="B19" s="17"/>
      <c r="C19" s="17">
        <v>0</v>
      </c>
    </row>
    <row r="20" spans="1:3" hidden="1" x14ac:dyDescent="0.25">
      <c r="A20" s="16"/>
      <c r="B20" s="17"/>
      <c r="C20" s="17">
        <v>0</v>
      </c>
    </row>
    <row r="21" spans="1:3" hidden="1" x14ac:dyDescent="0.25">
      <c r="A21" s="16"/>
      <c r="B21" s="17"/>
      <c r="C21" s="17">
        <v>0</v>
      </c>
    </row>
    <row r="22" spans="1:3" hidden="1" x14ac:dyDescent="0.25">
      <c r="A22" s="16"/>
      <c r="B22" s="17"/>
      <c r="C22" s="17">
        <v>0</v>
      </c>
    </row>
    <row r="23" spans="1:3" hidden="1" x14ac:dyDescent="0.25">
      <c r="A23" s="16"/>
      <c r="B23" s="17"/>
      <c r="C23" s="17">
        <v>0</v>
      </c>
    </row>
    <row r="24" spans="1:3" hidden="1" x14ac:dyDescent="0.25">
      <c r="A24" s="16"/>
      <c r="B24" s="17"/>
      <c r="C24" s="17">
        <v>0</v>
      </c>
    </row>
    <row r="25" spans="1:3" hidden="1" x14ac:dyDescent="0.25">
      <c r="A25" s="16"/>
      <c r="B25" s="17"/>
      <c r="C25" s="17">
        <v>0</v>
      </c>
    </row>
    <row r="26" spans="1:3" hidden="1" x14ac:dyDescent="0.25">
      <c r="A26" s="16"/>
      <c r="B26" s="17"/>
      <c r="C26" s="17">
        <v>0</v>
      </c>
    </row>
    <row r="27" spans="1:3" hidden="1" x14ac:dyDescent="0.25">
      <c r="A27" s="16"/>
      <c r="B27" s="17"/>
      <c r="C27" s="17">
        <v>0</v>
      </c>
    </row>
    <row r="28" spans="1:3" hidden="1" x14ac:dyDescent="0.25">
      <c r="A28" s="12">
        <v>0</v>
      </c>
      <c r="B28" s="13">
        <v>0</v>
      </c>
      <c r="C28" s="13">
        <v>0</v>
      </c>
    </row>
    <row r="29" spans="1:3" hidden="1" x14ac:dyDescent="0.25">
      <c r="A29" s="12"/>
      <c r="B29" s="13"/>
      <c r="C29" s="13">
        <v>0</v>
      </c>
    </row>
    <row r="30" spans="1:3" hidden="1" x14ac:dyDescent="0.25">
      <c r="A30" s="12"/>
      <c r="B30" s="13"/>
      <c r="C30" s="13">
        <v>0</v>
      </c>
    </row>
    <row r="31" spans="1:3" hidden="1" x14ac:dyDescent="0.25">
      <c r="A31" s="12"/>
      <c r="B31" s="13"/>
      <c r="C31" s="13">
        <v>0</v>
      </c>
    </row>
    <row r="32" spans="1:3" hidden="1" x14ac:dyDescent="0.25">
      <c r="A32" s="12"/>
      <c r="B32" s="13"/>
      <c r="C32" s="13">
        <v>0</v>
      </c>
    </row>
    <row r="33" spans="1:3" hidden="1" x14ac:dyDescent="0.25">
      <c r="A33" s="16">
        <v>0</v>
      </c>
      <c r="B33" s="17">
        <v>0</v>
      </c>
      <c r="C33" s="17">
        <v>0</v>
      </c>
    </row>
    <row r="34" spans="1:3" hidden="1" x14ac:dyDescent="0.25">
      <c r="A34" s="16"/>
      <c r="B34" s="17"/>
      <c r="C34" s="17">
        <v>0</v>
      </c>
    </row>
    <row r="35" spans="1:3" hidden="1" x14ac:dyDescent="0.25">
      <c r="A35" s="16"/>
      <c r="B35" s="17"/>
      <c r="C35" s="17">
        <v>0</v>
      </c>
    </row>
    <row r="36" spans="1:3" hidden="1" x14ac:dyDescent="0.25">
      <c r="A36" s="16"/>
      <c r="B36" s="17"/>
      <c r="C36" s="17">
        <v>0</v>
      </c>
    </row>
    <row r="37" spans="1:3" hidden="1" x14ac:dyDescent="0.25">
      <c r="A37" s="16"/>
      <c r="B37" s="17"/>
      <c r="C37" s="17">
        <v>0</v>
      </c>
    </row>
    <row r="38" spans="1:3" hidden="1" x14ac:dyDescent="0.25">
      <c r="A38" s="16"/>
      <c r="B38" s="17"/>
      <c r="C38" s="17">
        <v>0</v>
      </c>
    </row>
    <row r="39" spans="1:3" hidden="1" x14ac:dyDescent="0.25">
      <c r="A39" s="16"/>
      <c r="B39" s="17"/>
      <c r="C39" s="17">
        <v>0</v>
      </c>
    </row>
    <row r="40" spans="1:3" hidden="1" x14ac:dyDescent="0.25">
      <c r="A40" s="16"/>
      <c r="B40" s="17"/>
      <c r="C40" s="17">
        <v>0</v>
      </c>
    </row>
    <row r="41" spans="1:3" hidden="1" x14ac:dyDescent="0.25">
      <c r="A41" s="16"/>
      <c r="B41" s="17"/>
      <c r="C41" s="17">
        <v>0</v>
      </c>
    </row>
    <row r="42" spans="1:3" hidden="1" x14ac:dyDescent="0.25">
      <c r="A42" s="16"/>
      <c r="B42" s="17"/>
      <c r="C42" s="17">
        <v>0</v>
      </c>
    </row>
    <row r="43" spans="1:3" hidden="1" x14ac:dyDescent="0.25">
      <c r="A43" s="12">
        <v>0</v>
      </c>
      <c r="B43" s="13">
        <v>0</v>
      </c>
      <c r="C43" s="13">
        <v>0</v>
      </c>
    </row>
    <row r="44" spans="1:3" hidden="1" x14ac:dyDescent="0.25">
      <c r="A44" s="12"/>
      <c r="B44" s="13"/>
      <c r="C44" s="13">
        <v>0</v>
      </c>
    </row>
    <row r="45" spans="1:3" hidden="1" x14ac:dyDescent="0.25">
      <c r="A45" s="12" t="s">
        <v>3</v>
      </c>
      <c r="B45" s="13">
        <v>1</v>
      </c>
      <c r="C45" s="13" t="s">
        <v>4</v>
      </c>
    </row>
    <row r="46" spans="1:3" hidden="1" x14ac:dyDescent="0.25">
      <c r="A46" s="16" t="s">
        <v>5</v>
      </c>
      <c r="B46" s="17"/>
      <c r="C46" s="17" t="s">
        <v>6</v>
      </c>
    </row>
    <row r="47" spans="1:3" hidden="1" x14ac:dyDescent="0.25">
      <c r="A47" s="16"/>
      <c r="B47" s="17"/>
      <c r="C47" s="17" t="s">
        <v>7</v>
      </c>
    </row>
    <row r="48" spans="1:3" hidden="1" x14ac:dyDescent="0.25">
      <c r="A48" s="16"/>
      <c r="B48" s="17"/>
      <c r="C48" s="17" t="s">
        <v>8</v>
      </c>
    </row>
    <row r="49" spans="1:3" x14ac:dyDescent="0.25">
      <c r="A49" s="5">
        <v>1436</v>
      </c>
      <c r="B49" s="6">
        <v>2056</v>
      </c>
      <c r="C49" s="7"/>
    </row>
    <row r="50" spans="1:3" x14ac:dyDescent="0.25">
      <c r="A50" s="8">
        <v>3547</v>
      </c>
      <c r="C50" s="9">
        <v>44803</v>
      </c>
    </row>
    <row r="51" spans="1:3" x14ac:dyDescent="0.25">
      <c r="A51" s="10" t="s">
        <v>0</v>
      </c>
      <c r="B51" s="11" t="s">
        <v>1</v>
      </c>
      <c r="C51" s="10" t="s">
        <v>2</v>
      </c>
    </row>
    <row r="52" spans="1:3" x14ac:dyDescent="0.25">
      <c r="A52" s="12" t="s">
        <v>52</v>
      </c>
      <c r="B52" s="13">
        <v>6</v>
      </c>
      <c r="C52" s="13" t="s">
        <v>53</v>
      </c>
    </row>
    <row r="53" spans="1:3" x14ac:dyDescent="0.25">
      <c r="A53" s="12"/>
      <c r="B53" s="13"/>
      <c r="C53" s="13" t="s">
        <v>54</v>
      </c>
    </row>
    <row r="54" spans="1:3" x14ac:dyDescent="0.25">
      <c r="A54" s="12"/>
      <c r="B54" s="13"/>
      <c r="C54" s="13" t="s">
        <v>55</v>
      </c>
    </row>
    <row r="55" spans="1:3" x14ac:dyDescent="0.25">
      <c r="A55" s="12"/>
      <c r="B55" s="13"/>
      <c r="C55" s="13" t="s">
        <v>56</v>
      </c>
    </row>
    <row r="56" spans="1:3" x14ac:dyDescent="0.25">
      <c r="A56" s="12"/>
      <c r="B56" s="13"/>
      <c r="C56" s="13" t="s">
        <v>57</v>
      </c>
    </row>
    <row r="57" spans="1:3" x14ac:dyDescent="0.25">
      <c r="A57" s="12"/>
      <c r="B57" s="13"/>
      <c r="C57" s="13" t="s">
        <v>58</v>
      </c>
    </row>
    <row r="58" spans="1:3" hidden="1" x14ac:dyDescent="0.25">
      <c r="A58" s="12"/>
      <c r="B58" s="13"/>
      <c r="C58" s="13">
        <v>0</v>
      </c>
    </row>
    <row r="59" spans="1:3" hidden="1" x14ac:dyDescent="0.25">
      <c r="A59" s="12"/>
      <c r="B59" s="13"/>
      <c r="C59" s="13">
        <v>0</v>
      </c>
    </row>
    <row r="60" spans="1:3" hidden="1" x14ac:dyDescent="0.25">
      <c r="A60" s="12"/>
      <c r="B60" s="13"/>
      <c r="C60" s="13">
        <v>0</v>
      </c>
    </row>
    <row r="61" spans="1:3" hidden="1" x14ac:dyDescent="0.25">
      <c r="A61" s="12"/>
      <c r="B61" s="13"/>
      <c r="C61" s="13">
        <v>0</v>
      </c>
    </row>
    <row r="62" spans="1:3" hidden="1" x14ac:dyDescent="0.25">
      <c r="A62" s="12"/>
      <c r="B62" s="13"/>
      <c r="C62" s="13">
        <v>0</v>
      </c>
    </row>
    <row r="63" spans="1:3" hidden="1" x14ac:dyDescent="0.25">
      <c r="A63" s="12"/>
      <c r="B63" s="13"/>
      <c r="C63" s="13">
        <v>0</v>
      </c>
    </row>
    <row r="64" spans="1:3" x14ac:dyDescent="0.25">
      <c r="A64" s="16" t="s">
        <v>59</v>
      </c>
      <c r="B64" s="17">
        <v>5</v>
      </c>
      <c r="C64" s="17" t="s">
        <v>60</v>
      </c>
    </row>
    <row r="65" spans="1:3" x14ac:dyDescent="0.25">
      <c r="A65" s="16"/>
      <c r="B65" s="17"/>
      <c r="C65" s="17" t="s">
        <v>61</v>
      </c>
    </row>
    <row r="66" spans="1:3" x14ac:dyDescent="0.25">
      <c r="A66" s="16"/>
      <c r="B66" s="17"/>
      <c r="C66" s="17" t="s">
        <v>62</v>
      </c>
    </row>
    <row r="67" spans="1:3" x14ac:dyDescent="0.25">
      <c r="A67" s="16"/>
      <c r="B67" s="17"/>
      <c r="C67" s="17" t="s">
        <v>63</v>
      </c>
    </row>
    <row r="68" spans="1:3" x14ac:dyDescent="0.25">
      <c r="A68" s="16"/>
      <c r="B68" s="17"/>
      <c r="C68" s="17" t="s">
        <v>64</v>
      </c>
    </row>
    <row r="69" spans="1:3" hidden="1" x14ac:dyDescent="0.25">
      <c r="A69" s="16"/>
      <c r="B69" s="17"/>
      <c r="C69" s="17">
        <v>0</v>
      </c>
    </row>
    <row r="70" spans="1:3" hidden="1" x14ac:dyDescent="0.25">
      <c r="A70" s="16"/>
      <c r="B70" s="17"/>
      <c r="C70" s="17">
        <v>0</v>
      </c>
    </row>
    <row r="71" spans="1:3" hidden="1" x14ac:dyDescent="0.25">
      <c r="A71" s="16"/>
      <c r="B71" s="17"/>
      <c r="C71" s="17">
        <v>0</v>
      </c>
    </row>
    <row r="72" spans="1:3" hidden="1" x14ac:dyDescent="0.25">
      <c r="A72" s="16"/>
      <c r="B72" s="17"/>
      <c r="C72" s="17">
        <v>0</v>
      </c>
    </row>
    <row r="73" spans="1:3" hidden="1" x14ac:dyDescent="0.25">
      <c r="A73" s="16"/>
      <c r="B73" s="17"/>
      <c r="C73" s="17">
        <v>0</v>
      </c>
    </row>
    <row r="74" spans="1:3" x14ac:dyDescent="0.25">
      <c r="A74" s="12" t="s">
        <v>65</v>
      </c>
      <c r="B74" s="13">
        <v>2</v>
      </c>
      <c r="C74" s="13" t="s">
        <v>65</v>
      </c>
    </row>
    <row r="75" spans="1:3" x14ac:dyDescent="0.25">
      <c r="A75" s="12"/>
      <c r="B75" s="13"/>
      <c r="C75" s="13" t="s">
        <v>66</v>
      </c>
    </row>
    <row r="76" spans="1:3" hidden="1" x14ac:dyDescent="0.25">
      <c r="A76" s="12"/>
      <c r="B76" s="13"/>
      <c r="C76" s="13">
        <v>0</v>
      </c>
    </row>
    <row r="77" spans="1:3" hidden="1" x14ac:dyDescent="0.25">
      <c r="A77" s="12"/>
      <c r="B77" s="13"/>
      <c r="C77" s="13">
        <v>0</v>
      </c>
    </row>
    <row r="78" spans="1:3" hidden="1" x14ac:dyDescent="0.25">
      <c r="A78" s="12"/>
      <c r="B78" s="13"/>
      <c r="C78" s="13">
        <v>0</v>
      </c>
    </row>
    <row r="79" spans="1:3" x14ac:dyDescent="0.25">
      <c r="A79" s="16" t="s">
        <v>67</v>
      </c>
      <c r="B79" s="17">
        <v>3</v>
      </c>
      <c r="C79" s="17" t="s">
        <v>68</v>
      </c>
    </row>
    <row r="80" spans="1:3" x14ac:dyDescent="0.25">
      <c r="A80" s="16"/>
      <c r="B80" s="17"/>
      <c r="C80" s="17" t="s">
        <v>69</v>
      </c>
    </row>
    <row r="81" spans="1:3" x14ac:dyDescent="0.25">
      <c r="A81" s="16"/>
      <c r="B81" s="17"/>
      <c r="C81" s="17" t="s">
        <v>70</v>
      </c>
    </row>
    <row r="82" spans="1:3" hidden="1" x14ac:dyDescent="0.25">
      <c r="A82" s="16"/>
      <c r="B82" s="17"/>
      <c r="C82" s="17">
        <v>0</v>
      </c>
    </row>
    <row r="83" spans="1:3" hidden="1" x14ac:dyDescent="0.25">
      <c r="A83" s="16"/>
      <c r="B83" s="17"/>
      <c r="C83" s="17">
        <v>0</v>
      </c>
    </row>
    <row r="84" spans="1:3" hidden="1" x14ac:dyDescent="0.25">
      <c r="A84" s="16"/>
      <c r="B84" s="17"/>
      <c r="C84" s="17">
        <v>0</v>
      </c>
    </row>
    <row r="85" spans="1:3" hidden="1" x14ac:dyDescent="0.25">
      <c r="A85" s="16"/>
      <c r="B85" s="17"/>
      <c r="C85" s="17">
        <v>0</v>
      </c>
    </row>
    <row r="86" spans="1:3" hidden="1" x14ac:dyDescent="0.25">
      <c r="A86" s="16"/>
      <c r="B86" s="17"/>
      <c r="C86" s="17">
        <v>0</v>
      </c>
    </row>
    <row r="87" spans="1:3" hidden="1" x14ac:dyDescent="0.25">
      <c r="A87" s="16"/>
      <c r="B87" s="17"/>
      <c r="C87" s="17">
        <v>0</v>
      </c>
    </row>
    <row r="88" spans="1:3" hidden="1" x14ac:dyDescent="0.25">
      <c r="A88" s="16"/>
      <c r="B88" s="17"/>
      <c r="C88" s="17">
        <v>0</v>
      </c>
    </row>
    <row r="89" spans="1:3" x14ac:dyDescent="0.25">
      <c r="A89" s="12" t="s">
        <v>51</v>
      </c>
      <c r="B89" s="13">
        <v>1</v>
      </c>
      <c r="C89" s="13" t="s">
        <v>71</v>
      </c>
    </row>
    <row r="90" spans="1:3" hidden="1" x14ac:dyDescent="0.25">
      <c r="A90" s="12"/>
      <c r="B90" s="13"/>
      <c r="C90" s="13">
        <v>0</v>
      </c>
    </row>
    <row r="91" spans="1:3" hidden="1" x14ac:dyDescent="0.25">
      <c r="A91" s="12" t="s">
        <v>9</v>
      </c>
      <c r="B91" s="13">
        <v>1</v>
      </c>
      <c r="C91" s="13" t="s">
        <v>4</v>
      </c>
    </row>
    <row r="92" spans="1:3" hidden="1" x14ac:dyDescent="0.25">
      <c r="A92" s="16" t="s">
        <v>10</v>
      </c>
      <c r="B92" s="17"/>
      <c r="C92" s="17" t="s">
        <v>11</v>
      </c>
    </row>
    <row r="93" spans="1:3" hidden="1" x14ac:dyDescent="0.25">
      <c r="A93" s="16"/>
      <c r="B93" s="17"/>
      <c r="C93" s="17" t="s">
        <v>7</v>
      </c>
    </row>
    <row r="94" spans="1:3" hidden="1" x14ac:dyDescent="0.25">
      <c r="A94" s="16"/>
      <c r="B94" s="17"/>
      <c r="C94" s="17" t="s">
        <v>12</v>
      </c>
    </row>
    <row r="95" spans="1:3" x14ac:dyDescent="0.25">
      <c r="A95" s="5">
        <v>1652</v>
      </c>
      <c r="B95" s="6">
        <v>0</v>
      </c>
      <c r="C95" s="7"/>
    </row>
    <row r="96" spans="1:3" x14ac:dyDescent="0.25">
      <c r="A96" s="8">
        <v>1738</v>
      </c>
      <c r="C96" s="9">
        <v>44804</v>
      </c>
    </row>
    <row r="97" spans="1:3" x14ac:dyDescent="0.25">
      <c r="A97" s="10" t="s">
        <v>0</v>
      </c>
      <c r="B97" s="11" t="s">
        <v>1</v>
      </c>
      <c r="C97" s="10" t="s">
        <v>2</v>
      </c>
    </row>
    <row r="98" spans="1:3" x14ac:dyDescent="0.25">
      <c r="A98" s="12" t="s">
        <v>73</v>
      </c>
      <c r="B98" s="13">
        <v>7</v>
      </c>
      <c r="C98" s="13" t="s">
        <v>74</v>
      </c>
    </row>
    <row r="99" spans="1:3" x14ac:dyDescent="0.25">
      <c r="A99" s="12"/>
      <c r="B99" s="13"/>
      <c r="C99" s="13" t="s">
        <v>75</v>
      </c>
    </row>
    <row r="100" spans="1:3" x14ac:dyDescent="0.25">
      <c r="A100" s="12"/>
      <c r="B100" s="13"/>
      <c r="C100" s="13" t="s">
        <v>76</v>
      </c>
    </row>
    <row r="101" spans="1:3" x14ac:dyDescent="0.25">
      <c r="A101" s="12"/>
      <c r="B101" s="13"/>
      <c r="C101" s="13" t="s">
        <v>77</v>
      </c>
    </row>
    <row r="102" spans="1:3" x14ac:dyDescent="0.25">
      <c r="A102" s="12"/>
      <c r="B102" s="13"/>
      <c r="C102" s="13" t="s">
        <v>78</v>
      </c>
    </row>
    <row r="103" spans="1:3" x14ac:dyDescent="0.25">
      <c r="A103" s="12"/>
      <c r="B103" s="13"/>
      <c r="C103" s="13" t="s">
        <v>79</v>
      </c>
    </row>
    <row r="104" spans="1:3" x14ac:dyDescent="0.25">
      <c r="A104" s="12"/>
      <c r="B104" s="13"/>
      <c r="C104" s="13" t="s">
        <v>80</v>
      </c>
    </row>
    <row r="105" spans="1:3" hidden="1" x14ac:dyDescent="0.25">
      <c r="A105" s="12"/>
      <c r="B105" s="13"/>
      <c r="C105" s="13">
        <v>0</v>
      </c>
    </row>
    <row r="106" spans="1:3" hidden="1" x14ac:dyDescent="0.25">
      <c r="A106" s="12"/>
      <c r="B106" s="13"/>
      <c r="C106" s="13">
        <v>0</v>
      </c>
    </row>
    <row r="107" spans="1:3" hidden="1" x14ac:dyDescent="0.25">
      <c r="A107" s="12"/>
      <c r="B107" s="13"/>
      <c r="C107" s="13">
        <v>0</v>
      </c>
    </row>
    <row r="108" spans="1:3" hidden="1" x14ac:dyDescent="0.25">
      <c r="A108" s="12"/>
      <c r="B108" s="13"/>
      <c r="C108" s="13">
        <v>0</v>
      </c>
    </row>
    <row r="109" spans="1:3" hidden="1" x14ac:dyDescent="0.25">
      <c r="A109" s="12"/>
      <c r="B109" s="13"/>
      <c r="C109" s="13">
        <v>0</v>
      </c>
    </row>
    <row r="110" spans="1:3" x14ac:dyDescent="0.25">
      <c r="A110" s="16" t="s">
        <v>81</v>
      </c>
      <c r="B110" s="17">
        <v>5</v>
      </c>
      <c r="C110" s="17" t="s">
        <v>55</v>
      </c>
    </row>
    <row r="111" spans="1:3" x14ac:dyDescent="0.25">
      <c r="A111" s="16"/>
      <c r="B111" s="17"/>
      <c r="C111" s="17" t="s">
        <v>82</v>
      </c>
    </row>
    <row r="112" spans="1:3" x14ac:dyDescent="0.25">
      <c r="A112" s="17"/>
      <c r="B112" s="17"/>
      <c r="C112" s="17" t="s">
        <v>83</v>
      </c>
    </row>
    <row r="113" spans="1:3" x14ac:dyDescent="0.25">
      <c r="A113" s="16"/>
      <c r="B113" s="17"/>
      <c r="C113" s="17" t="s">
        <v>62</v>
      </c>
    </row>
    <row r="114" spans="1:3" x14ac:dyDescent="0.25">
      <c r="A114" s="16"/>
      <c r="B114" s="17"/>
      <c r="C114" s="17" t="s">
        <v>84</v>
      </c>
    </row>
    <row r="115" spans="1:3" hidden="1" x14ac:dyDescent="0.25">
      <c r="A115" s="16"/>
      <c r="B115" s="17"/>
      <c r="C115" s="17">
        <v>0</v>
      </c>
    </row>
    <row r="116" spans="1:3" hidden="1" x14ac:dyDescent="0.25">
      <c r="A116" s="16"/>
      <c r="B116" s="17"/>
      <c r="C116" s="17">
        <v>0</v>
      </c>
    </row>
    <row r="117" spans="1:3" hidden="1" x14ac:dyDescent="0.25">
      <c r="A117" s="16"/>
      <c r="B117" s="17"/>
      <c r="C117" s="17">
        <v>0</v>
      </c>
    </row>
    <row r="118" spans="1:3" hidden="1" x14ac:dyDescent="0.25">
      <c r="A118" s="16"/>
      <c r="B118" s="17"/>
      <c r="C118" s="17">
        <v>0</v>
      </c>
    </row>
    <row r="119" spans="1:3" hidden="1" x14ac:dyDescent="0.25">
      <c r="A119" s="16"/>
      <c r="B119" s="17"/>
      <c r="C119" s="17">
        <v>0</v>
      </c>
    </row>
    <row r="120" spans="1:3" x14ac:dyDescent="0.25">
      <c r="A120" s="12" t="s">
        <v>85</v>
      </c>
      <c r="B120" s="13">
        <v>2</v>
      </c>
      <c r="C120" s="13" t="s">
        <v>86</v>
      </c>
    </row>
    <row r="121" spans="1:3" x14ac:dyDescent="0.25">
      <c r="A121" s="12"/>
      <c r="B121" s="13"/>
      <c r="C121" s="13" t="s">
        <v>87</v>
      </c>
    </row>
    <row r="122" spans="1:3" hidden="1" x14ac:dyDescent="0.25">
      <c r="A122" s="12"/>
      <c r="B122" s="13"/>
      <c r="C122" s="13">
        <v>0</v>
      </c>
    </row>
    <row r="123" spans="1:3" hidden="1" x14ac:dyDescent="0.25">
      <c r="A123" s="12"/>
      <c r="B123" s="13"/>
      <c r="C123" s="13">
        <v>0</v>
      </c>
    </row>
    <row r="124" spans="1:3" hidden="1" x14ac:dyDescent="0.25">
      <c r="A124" s="12"/>
      <c r="B124" s="13"/>
      <c r="C124" s="13">
        <v>0</v>
      </c>
    </row>
    <row r="125" spans="1:3" x14ac:dyDescent="0.25">
      <c r="A125" s="16" t="s">
        <v>88</v>
      </c>
      <c r="B125" s="17">
        <v>2</v>
      </c>
      <c r="C125" s="17" t="s">
        <v>89</v>
      </c>
    </row>
    <row r="126" spans="1:3" x14ac:dyDescent="0.25">
      <c r="A126" s="16"/>
      <c r="B126" s="17"/>
      <c r="C126" s="17" t="s">
        <v>90</v>
      </c>
    </row>
    <row r="127" spans="1:3" hidden="1" x14ac:dyDescent="0.25">
      <c r="A127" s="16"/>
      <c r="B127" s="17"/>
      <c r="C127" s="17">
        <v>0</v>
      </c>
    </row>
    <row r="128" spans="1:3" hidden="1" x14ac:dyDescent="0.25">
      <c r="A128" s="16"/>
      <c r="B128" s="17"/>
      <c r="C128" s="17">
        <v>0</v>
      </c>
    </row>
    <row r="129" spans="1:3" hidden="1" x14ac:dyDescent="0.25">
      <c r="A129" s="16"/>
      <c r="B129" s="17"/>
      <c r="C129" s="17">
        <v>0</v>
      </c>
    </row>
    <row r="130" spans="1:3" hidden="1" x14ac:dyDescent="0.25">
      <c r="A130" s="16"/>
      <c r="B130" s="17"/>
      <c r="C130" s="17">
        <v>0</v>
      </c>
    </row>
    <row r="131" spans="1:3" hidden="1" x14ac:dyDescent="0.25">
      <c r="A131" s="16"/>
      <c r="B131" s="17"/>
      <c r="C131" s="17">
        <v>0</v>
      </c>
    </row>
    <row r="132" spans="1:3" hidden="1" x14ac:dyDescent="0.25">
      <c r="A132" s="16"/>
      <c r="B132" s="17"/>
      <c r="C132" s="17">
        <v>0</v>
      </c>
    </row>
    <row r="133" spans="1:3" hidden="1" x14ac:dyDescent="0.25">
      <c r="A133" s="16"/>
      <c r="B133" s="17"/>
      <c r="C133" s="17">
        <v>0</v>
      </c>
    </row>
    <row r="134" spans="1:3" hidden="1" x14ac:dyDescent="0.25">
      <c r="A134" s="16"/>
      <c r="B134" s="17"/>
      <c r="C134" s="17">
        <v>0</v>
      </c>
    </row>
    <row r="135" spans="1:3" x14ac:dyDescent="0.25">
      <c r="A135" s="12" t="s">
        <v>72</v>
      </c>
      <c r="B135" s="13">
        <v>2</v>
      </c>
      <c r="C135" s="13" t="s">
        <v>91</v>
      </c>
    </row>
    <row r="136" spans="1:3" x14ac:dyDescent="0.25">
      <c r="A136" s="12"/>
      <c r="B136" s="13"/>
      <c r="C136" s="13" t="s">
        <v>92</v>
      </c>
    </row>
    <row r="137" spans="1:3" hidden="1" x14ac:dyDescent="0.25">
      <c r="A137" s="12" t="s">
        <v>3</v>
      </c>
      <c r="B137" s="13">
        <v>1</v>
      </c>
      <c r="C137" s="13" t="s">
        <v>4</v>
      </c>
    </row>
    <row r="138" spans="1:3" hidden="1" x14ac:dyDescent="0.25">
      <c r="A138" s="16" t="s">
        <v>5</v>
      </c>
      <c r="B138" s="17"/>
      <c r="C138" s="17" t="s">
        <v>6</v>
      </c>
    </row>
    <row r="139" spans="1:3" hidden="1" x14ac:dyDescent="0.25">
      <c r="A139" s="16"/>
      <c r="B139" s="17"/>
      <c r="C139" s="17" t="s">
        <v>7</v>
      </c>
    </row>
    <row r="140" spans="1:3" hidden="1" x14ac:dyDescent="0.25">
      <c r="A140" s="16"/>
      <c r="B140" s="17"/>
      <c r="C140" s="17" t="s">
        <v>8</v>
      </c>
    </row>
    <row r="141" spans="1:3" x14ac:dyDescent="0.25">
      <c r="A141" s="5">
        <v>1158</v>
      </c>
      <c r="B141" s="6">
        <v>1621</v>
      </c>
      <c r="C141" s="7"/>
    </row>
    <row r="142" spans="1:3" x14ac:dyDescent="0.25">
      <c r="A142" s="8">
        <v>2826</v>
      </c>
      <c r="C142" s="9">
        <v>44805</v>
      </c>
    </row>
    <row r="143" spans="1:3" x14ac:dyDescent="0.25">
      <c r="A143" s="10" t="s">
        <v>0</v>
      </c>
      <c r="B143" s="11" t="s">
        <v>1</v>
      </c>
      <c r="C143" s="10" t="s">
        <v>2</v>
      </c>
    </row>
    <row r="144" spans="1:3" x14ac:dyDescent="0.25">
      <c r="A144" s="12" t="s">
        <v>94</v>
      </c>
      <c r="B144" s="13">
        <v>6</v>
      </c>
      <c r="C144" s="13" t="s">
        <v>95</v>
      </c>
    </row>
    <row r="145" spans="1:3" x14ac:dyDescent="0.25">
      <c r="A145" s="12"/>
      <c r="B145" s="13"/>
      <c r="C145" s="13" t="s">
        <v>96</v>
      </c>
    </row>
    <row r="146" spans="1:3" x14ac:dyDescent="0.25">
      <c r="A146" s="12"/>
      <c r="B146" s="13"/>
      <c r="C146" s="13" t="s">
        <v>97</v>
      </c>
    </row>
    <row r="147" spans="1:3" x14ac:dyDescent="0.25">
      <c r="A147" s="12"/>
      <c r="B147" s="13"/>
      <c r="C147" s="13" t="s">
        <v>98</v>
      </c>
    </row>
    <row r="148" spans="1:3" x14ac:dyDescent="0.25">
      <c r="A148" s="12"/>
      <c r="B148" s="13"/>
      <c r="C148" s="13" t="s">
        <v>99</v>
      </c>
    </row>
    <row r="149" spans="1:3" x14ac:dyDescent="0.25">
      <c r="A149" s="18"/>
      <c r="B149" s="13"/>
      <c r="C149" s="13" t="s">
        <v>100</v>
      </c>
    </row>
    <row r="150" spans="1:3" hidden="1" x14ac:dyDescent="0.25">
      <c r="A150" s="12"/>
      <c r="B150" s="13"/>
      <c r="C150" s="13">
        <v>0</v>
      </c>
    </row>
    <row r="151" spans="1:3" hidden="1" x14ac:dyDescent="0.25">
      <c r="A151" s="12"/>
      <c r="B151" s="13"/>
      <c r="C151" s="13">
        <v>0</v>
      </c>
    </row>
    <row r="152" spans="1:3" hidden="1" x14ac:dyDescent="0.25">
      <c r="A152" s="12"/>
      <c r="B152" s="13"/>
      <c r="C152" s="13">
        <v>0</v>
      </c>
    </row>
    <row r="153" spans="1:3" hidden="1" x14ac:dyDescent="0.25">
      <c r="A153" s="12"/>
      <c r="B153" s="13"/>
      <c r="C153" s="13">
        <v>0</v>
      </c>
    </row>
    <row r="154" spans="1:3" hidden="1" x14ac:dyDescent="0.25">
      <c r="A154" s="12"/>
      <c r="B154" s="13"/>
      <c r="C154" s="13">
        <v>0</v>
      </c>
    </row>
    <row r="155" spans="1:3" hidden="1" x14ac:dyDescent="0.25">
      <c r="A155" s="12"/>
      <c r="B155" s="14"/>
      <c r="C155" s="13">
        <v>0</v>
      </c>
    </row>
    <row r="156" spans="1:3" x14ac:dyDescent="0.25">
      <c r="A156" s="16" t="s">
        <v>101</v>
      </c>
      <c r="B156" s="17">
        <v>5</v>
      </c>
      <c r="C156" s="17" t="s">
        <v>102</v>
      </c>
    </row>
    <row r="157" spans="1:3" x14ac:dyDescent="0.25">
      <c r="A157" s="16"/>
      <c r="B157" s="17"/>
      <c r="C157" s="17" t="s">
        <v>103</v>
      </c>
    </row>
    <row r="158" spans="1:3" x14ac:dyDescent="0.25">
      <c r="A158" s="16"/>
      <c r="B158" s="17"/>
      <c r="C158" s="17" t="s">
        <v>78</v>
      </c>
    </row>
    <row r="159" spans="1:3" x14ac:dyDescent="0.25">
      <c r="A159" s="16"/>
      <c r="B159" s="17"/>
      <c r="C159" s="17" t="s">
        <v>104</v>
      </c>
    </row>
    <row r="160" spans="1:3" x14ac:dyDescent="0.25">
      <c r="A160" s="16"/>
      <c r="B160" s="17"/>
      <c r="C160" s="17" t="s">
        <v>84</v>
      </c>
    </row>
    <row r="161" spans="1:3" hidden="1" x14ac:dyDescent="0.25">
      <c r="A161" s="16"/>
      <c r="B161" s="17"/>
      <c r="C161" s="17">
        <v>0</v>
      </c>
    </row>
    <row r="162" spans="1:3" hidden="1" x14ac:dyDescent="0.25">
      <c r="A162" s="16"/>
      <c r="B162" s="17"/>
      <c r="C162" s="17">
        <v>0</v>
      </c>
    </row>
    <row r="163" spans="1:3" hidden="1" x14ac:dyDescent="0.25">
      <c r="A163" s="16"/>
      <c r="B163" s="17"/>
      <c r="C163" s="17">
        <v>0</v>
      </c>
    </row>
    <row r="164" spans="1:3" hidden="1" x14ac:dyDescent="0.25">
      <c r="A164" s="16"/>
      <c r="B164" s="17"/>
      <c r="C164" s="17">
        <v>0</v>
      </c>
    </row>
    <row r="165" spans="1:3" hidden="1" x14ac:dyDescent="0.25">
      <c r="A165" s="16"/>
      <c r="B165" s="17"/>
      <c r="C165" s="17">
        <v>0</v>
      </c>
    </row>
    <row r="166" spans="1:3" x14ac:dyDescent="0.25">
      <c r="A166" s="12" t="s">
        <v>105</v>
      </c>
      <c r="B166" s="13">
        <v>2</v>
      </c>
      <c r="C166" s="13" t="s">
        <v>105</v>
      </c>
    </row>
    <row r="167" spans="1:3" x14ac:dyDescent="0.25">
      <c r="A167" s="12"/>
      <c r="B167" s="13"/>
      <c r="C167" s="13" t="s">
        <v>66</v>
      </c>
    </row>
    <row r="168" spans="1:3" hidden="1" x14ac:dyDescent="0.25">
      <c r="A168" s="12"/>
      <c r="B168" s="13"/>
      <c r="C168" s="13">
        <v>0</v>
      </c>
    </row>
    <row r="169" spans="1:3" hidden="1" x14ac:dyDescent="0.25">
      <c r="A169" s="12"/>
      <c r="B169" s="13"/>
      <c r="C169" s="13">
        <v>0</v>
      </c>
    </row>
    <row r="170" spans="1:3" hidden="1" x14ac:dyDescent="0.25">
      <c r="A170" s="12"/>
      <c r="B170" s="13"/>
      <c r="C170" s="13">
        <v>0</v>
      </c>
    </row>
    <row r="171" spans="1:3" x14ac:dyDescent="0.25">
      <c r="A171" s="16" t="s">
        <v>106</v>
      </c>
      <c r="B171" s="17">
        <v>3</v>
      </c>
      <c r="C171" s="17" t="s">
        <v>107</v>
      </c>
    </row>
    <row r="172" spans="1:3" x14ac:dyDescent="0.25">
      <c r="A172" s="16"/>
      <c r="B172" s="17"/>
      <c r="C172" s="17" t="s">
        <v>108</v>
      </c>
    </row>
    <row r="173" spans="1:3" x14ac:dyDescent="0.25">
      <c r="A173" s="16"/>
      <c r="B173" s="17"/>
      <c r="C173" s="17" t="s">
        <v>87</v>
      </c>
    </row>
    <row r="174" spans="1:3" hidden="1" x14ac:dyDescent="0.25">
      <c r="A174" s="16"/>
      <c r="B174" s="17"/>
      <c r="C174" s="17">
        <v>0</v>
      </c>
    </row>
    <row r="175" spans="1:3" hidden="1" x14ac:dyDescent="0.25">
      <c r="A175" s="16"/>
      <c r="B175" s="17"/>
      <c r="C175" s="17">
        <v>0</v>
      </c>
    </row>
    <row r="176" spans="1:3" hidden="1" x14ac:dyDescent="0.25">
      <c r="A176" s="16"/>
      <c r="B176" s="17"/>
      <c r="C176" s="17">
        <v>0</v>
      </c>
    </row>
    <row r="177" spans="1:3" hidden="1" x14ac:dyDescent="0.25">
      <c r="A177" s="16"/>
      <c r="B177" s="17"/>
      <c r="C177" s="17">
        <v>0</v>
      </c>
    </row>
    <row r="178" spans="1:3" hidden="1" x14ac:dyDescent="0.25">
      <c r="A178" s="16"/>
      <c r="B178" s="17"/>
      <c r="C178" s="17">
        <v>0</v>
      </c>
    </row>
    <row r="179" spans="1:3" hidden="1" x14ac:dyDescent="0.25">
      <c r="A179" s="16"/>
      <c r="B179" s="17"/>
      <c r="C179" s="17">
        <v>0</v>
      </c>
    </row>
    <row r="180" spans="1:3" hidden="1" x14ac:dyDescent="0.25">
      <c r="A180" s="16"/>
      <c r="B180" s="17"/>
      <c r="C180" s="17">
        <v>0</v>
      </c>
    </row>
    <row r="181" spans="1:3" x14ac:dyDescent="0.25">
      <c r="A181" s="12" t="s">
        <v>93</v>
      </c>
      <c r="B181" s="13">
        <v>1</v>
      </c>
      <c r="C181" s="13" t="s">
        <v>71</v>
      </c>
    </row>
    <row r="182" spans="1:3" x14ac:dyDescent="0.25">
      <c r="A182" s="12"/>
      <c r="B182" s="13"/>
      <c r="C182" s="13" t="s">
        <v>109</v>
      </c>
    </row>
    <row r="183" spans="1:3" hidden="1" x14ac:dyDescent="0.25">
      <c r="A183" s="12"/>
      <c r="B183" s="13"/>
      <c r="C183" s="13" t="s">
        <v>13</v>
      </c>
    </row>
    <row r="184" spans="1:3" hidden="1" x14ac:dyDescent="0.25">
      <c r="A184" s="16" t="s">
        <v>14</v>
      </c>
      <c r="B184" s="17"/>
      <c r="C184" s="17" t="s">
        <v>15</v>
      </c>
    </row>
    <row r="185" spans="1:3" hidden="1" x14ac:dyDescent="0.25">
      <c r="A185" s="16"/>
      <c r="B185" s="17"/>
      <c r="C185" s="17" t="s">
        <v>16</v>
      </c>
    </row>
    <row r="186" spans="1:3" hidden="1" x14ac:dyDescent="0.25">
      <c r="A186" s="16"/>
      <c r="B186" s="17"/>
      <c r="C186" s="17" t="s">
        <v>8</v>
      </c>
    </row>
    <row r="187" spans="1:3" x14ac:dyDescent="0.25">
      <c r="A187" s="5">
        <v>1158</v>
      </c>
      <c r="B187" s="6">
        <v>1621</v>
      </c>
      <c r="C187" s="7"/>
    </row>
    <row r="188" spans="1:3" x14ac:dyDescent="0.25">
      <c r="A188" s="8">
        <v>2267</v>
      </c>
      <c r="C188" s="9">
        <v>44806</v>
      </c>
    </row>
    <row r="189" spans="1:3" x14ac:dyDescent="0.25">
      <c r="A189" s="10" t="s">
        <v>17</v>
      </c>
      <c r="B189" s="11" t="s">
        <v>18</v>
      </c>
      <c r="C189" s="10" t="s">
        <v>19</v>
      </c>
    </row>
    <row r="190" spans="1:3" x14ac:dyDescent="0.25">
      <c r="A190" s="12" t="s">
        <v>110</v>
      </c>
      <c r="B190" s="13">
        <v>7</v>
      </c>
      <c r="C190" s="13" t="s">
        <v>111</v>
      </c>
    </row>
    <row r="191" spans="1:3" x14ac:dyDescent="0.25">
      <c r="A191" s="12"/>
      <c r="B191" s="13"/>
      <c r="C191" s="13" t="s">
        <v>61</v>
      </c>
    </row>
    <row r="192" spans="1:3" x14ac:dyDescent="0.25">
      <c r="A192" s="12"/>
      <c r="B192" s="13"/>
      <c r="C192" s="13" t="s">
        <v>112</v>
      </c>
    </row>
    <row r="193" spans="1:3" x14ac:dyDescent="0.25">
      <c r="A193" s="12"/>
      <c r="B193" s="13"/>
      <c r="C193" s="13" t="s">
        <v>78</v>
      </c>
    </row>
    <row r="194" spans="1:3" x14ac:dyDescent="0.25">
      <c r="A194" s="12"/>
      <c r="B194" s="13"/>
      <c r="C194" s="13" t="s">
        <v>113</v>
      </c>
    </row>
    <row r="195" spans="1:3" x14ac:dyDescent="0.25">
      <c r="A195" s="12"/>
      <c r="B195" s="13"/>
      <c r="C195" s="13" t="s">
        <v>114</v>
      </c>
    </row>
    <row r="196" spans="1:3" x14ac:dyDescent="0.25">
      <c r="A196" s="12"/>
      <c r="B196" s="13"/>
      <c r="C196" s="13" t="s">
        <v>115</v>
      </c>
    </row>
    <row r="197" spans="1:3" hidden="1" x14ac:dyDescent="0.25">
      <c r="A197" s="12"/>
      <c r="B197" s="13"/>
      <c r="C197" s="13">
        <v>0</v>
      </c>
    </row>
    <row r="198" spans="1:3" hidden="1" x14ac:dyDescent="0.25">
      <c r="A198" s="12"/>
      <c r="B198" s="13"/>
      <c r="C198" s="13">
        <v>0</v>
      </c>
    </row>
    <row r="199" spans="1:3" hidden="1" x14ac:dyDescent="0.25">
      <c r="A199" s="12"/>
      <c r="B199" s="13"/>
      <c r="C199" s="13">
        <v>0</v>
      </c>
    </row>
    <row r="200" spans="1:3" hidden="1" x14ac:dyDescent="0.25">
      <c r="A200" s="12"/>
      <c r="B200" s="13"/>
      <c r="C200" s="13">
        <v>0</v>
      </c>
    </row>
    <row r="201" spans="1:3" hidden="1" x14ac:dyDescent="0.25">
      <c r="A201" s="12"/>
      <c r="B201" s="13"/>
      <c r="C201" s="13">
        <v>0</v>
      </c>
    </row>
    <row r="202" spans="1:3" x14ac:dyDescent="0.25">
      <c r="A202" s="16" t="s">
        <v>116</v>
      </c>
      <c r="B202" s="17">
        <v>4</v>
      </c>
      <c r="C202" s="17" t="s">
        <v>117</v>
      </c>
    </row>
    <row r="203" spans="1:3" x14ac:dyDescent="0.25">
      <c r="A203" s="16"/>
      <c r="B203" s="17"/>
      <c r="C203" s="17" t="s">
        <v>118</v>
      </c>
    </row>
    <row r="204" spans="1:3" x14ac:dyDescent="0.25">
      <c r="A204" s="16"/>
      <c r="B204" s="17"/>
      <c r="C204" s="17" t="s">
        <v>119</v>
      </c>
    </row>
    <row r="205" spans="1:3" x14ac:dyDescent="0.25">
      <c r="A205" s="16"/>
      <c r="B205" s="17"/>
      <c r="C205" s="17" t="s">
        <v>120</v>
      </c>
    </row>
    <row r="206" spans="1:3" hidden="1" x14ac:dyDescent="0.25">
      <c r="A206" s="16"/>
      <c r="B206" s="17"/>
      <c r="C206" s="17">
        <v>0</v>
      </c>
    </row>
    <row r="207" spans="1:3" hidden="1" x14ac:dyDescent="0.25">
      <c r="A207" s="16"/>
      <c r="B207" s="17"/>
      <c r="C207" s="17">
        <v>0</v>
      </c>
    </row>
    <row r="208" spans="1:3" hidden="1" x14ac:dyDescent="0.25">
      <c r="A208" s="16"/>
      <c r="B208" s="17"/>
      <c r="C208" s="17">
        <v>0</v>
      </c>
    </row>
    <row r="209" spans="1:3" hidden="1" x14ac:dyDescent="0.25">
      <c r="A209" s="16"/>
      <c r="B209" s="17"/>
      <c r="C209" s="17">
        <v>0</v>
      </c>
    </row>
    <row r="210" spans="1:3" x14ac:dyDescent="0.25">
      <c r="A210" s="16"/>
      <c r="B210" s="17"/>
      <c r="C210" s="17">
        <v>0</v>
      </c>
    </row>
    <row r="211" spans="1:3" x14ac:dyDescent="0.25">
      <c r="A211" s="16"/>
      <c r="B211" s="17"/>
      <c r="C211" s="17" t="s">
        <v>74</v>
      </c>
    </row>
    <row r="212" spans="1:3" x14ac:dyDescent="0.25">
      <c r="A212" s="12" t="s">
        <v>121</v>
      </c>
      <c r="B212" s="13">
        <v>2</v>
      </c>
      <c r="C212" s="13" t="s">
        <v>122</v>
      </c>
    </row>
    <row r="213" spans="1:3" x14ac:dyDescent="0.25">
      <c r="A213" s="12"/>
      <c r="B213" s="13"/>
      <c r="C213" s="13" t="s">
        <v>123</v>
      </c>
    </row>
    <row r="214" spans="1:3" hidden="1" x14ac:dyDescent="0.25">
      <c r="A214" s="12"/>
      <c r="B214" s="13"/>
      <c r="C214" s="13">
        <v>0</v>
      </c>
    </row>
    <row r="215" spans="1:3" hidden="1" x14ac:dyDescent="0.25">
      <c r="A215" s="12"/>
      <c r="B215" s="13"/>
      <c r="C215" s="13">
        <v>0</v>
      </c>
    </row>
    <row r="216" spans="1:3" hidden="1" x14ac:dyDescent="0.25">
      <c r="A216" s="12"/>
      <c r="B216" s="13"/>
      <c r="C216" s="13">
        <v>0</v>
      </c>
    </row>
    <row r="217" spans="1:3" x14ac:dyDescent="0.25">
      <c r="A217" s="16" t="s">
        <v>124</v>
      </c>
      <c r="B217" s="17">
        <v>4</v>
      </c>
      <c r="C217" s="17" t="s">
        <v>125</v>
      </c>
    </row>
    <row r="218" spans="1:3" x14ac:dyDescent="0.25">
      <c r="A218" s="16"/>
      <c r="B218" s="17"/>
      <c r="C218" s="17" t="s">
        <v>74</v>
      </c>
    </row>
    <row r="219" spans="1:3" x14ac:dyDescent="0.25">
      <c r="A219" s="16"/>
      <c r="B219" s="17"/>
      <c r="C219" s="17" t="s">
        <v>87</v>
      </c>
    </row>
    <row r="220" spans="1:3" x14ac:dyDescent="0.25">
      <c r="A220" s="16"/>
      <c r="B220" s="17"/>
      <c r="C220" s="17" t="s">
        <v>56</v>
      </c>
    </row>
    <row r="221" spans="1:3" hidden="1" x14ac:dyDescent="0.25">
      <c r="A221" s="16"/>
      <c r="B221" s="17"/>
      <c r="C221" s="17">
        <v>0</v>
      </c>
    </row>
    <row r="222" spans="1:3" hidden="1" x14ac:dyDescent="0.25">
      <c r="A222" s="16"/>
      <c r="B222" s="17"/>
      <c r="C222" s="17">
        <v>0</v>
      </c>
    </row>
    <row r="223" spans="1:3" hidden="1" x14ac:dyDescent="0.25">
      <c r="A223" s="16"/>
      <c r="B223" s="17"/>
      <c r="C223" s="17">
        <v>0</v>
      </c>
    </row>
    <row r="224" spans="1:3" hidden="1" x14ac:dyDescent="0.25">
      <c r="A224" s="16"/>
      <c r="B224" s="17"/>
      <c r="C224" s="17">
        <v>0</v>
      </c>
    </row>
    <row r="225" spans="1:3" hidden="1" x14ac:dyDescent="0.25">
      <c r="A225" s="16"/>
      <c r="B225" s="17"/>
      <c r="C225" s="17">
        <v>0</v>
      </c>
    </row>
    <row r="226" spans="1:3" hidden="1" x14ac:dyDescent="0.25">
      <c r="A226" s="16"/>
      <c r="B226" s="17"/>
      <c r="C226" s="17">
        <v>0</v>
      </c>
    </row>
    <row r="227" spans="1:3" hidden="1" x14ac:dyDescent="0.25">
      <c r="A227" s="12">
        <v>0</v>
      </c>
      <c r="B227" s="13">
        <v>0</v>
      </c>
      <c r="C227" s="13">
        <v>0</v>
      </c>
    </row>
    <row r="228" spans="1:3" hidden="1" x14ac:dyDescent="0.25">
      <c r="A228" s="12"/>
      <c r="B228" s="13"/>
      <c r="C228" s="13">
        <v>0</v>
      </c>
    </row>
    <row r="229" spans="1:3" hidden="1" x14ac:dyDescent="0.25">
      <c r="A229" s="12" t="s">
        <v>3</v>
      </c>
      <c r="B229" s="13">
        <v>1</v>
      </c>
      <c r="C229" s="13" t="s">
        <v>4</v>
      </c>
    </row>
    <row r="230" spans="1:3" hidden="1" x14ac:dyDescent="0.25">
      <c r="A230" s="16" t="s">
        <v>5</v>
      </c>
      <c r="B230" s="17"/>
      <c r="C230" s="17" t="s">
        <v>6</v>
      </c>
    </row>
    <row r="231" spans="1:3" hidden="1" x14ac:dyDescent="0.25">
      <c r="A231" s="16"/>
      <c r="B231" s="17"/>
      <c r="C231" s="17" t="s">
        <v>7</v>
      </c>
    </row>
    <row r="232" spans="1:3" hidden="1" x14ac:dyDescent="0.25">
      <c r="A232" s="16"/>
      <c r="B232" s="17"/>
      <c r="C232" s="17" t="s">
        <v>20</v>
      </c>
    </row>
    <row r="233" spans="1:3" x14ac:dyDescent="0.25">
      <c r="A233" s="5">
        <v>1160</v>
      </c>
      <c r="B233" s="6">
        <v>1611</v>
      </c>
      <c r="C233" s="7"/>
    </row>
    <row r="234" spans="1:3" x14ac:dyDescent="0.25">
      <c r="A234" s="8">
        <v>2771</v>
      </c>
      <c r="C234" s="9">
        <v>44809</v>
      </c>
    </row>
    <row r="235" spans="1:3" x14ac:dyDescent="0.25">
      <c r="A235" s="10" t="s">
        <v>0</v>
      </c>
      <c r="B235" s="11" t="s">
        <v>21</v>
      </c>
      <c r="C235" s="10" t="s">
        <v>2</v>
      </c>
    </row>
    <row r="236" spans="1:3" x14ac:dyDescent="0.25">
      <c r="A236" s="12" t="s">
        <v>127</v>
      </c>
      <c r="B236" s="13">
        <v>6</v>
      </c>
      <c r="C236" s="13" t="s">
        <v>74</v>
      </c>
    </row>
    <row r="237" spans="1:3" x14ac:dyDescent="0.25">
      <c r="A237" s="15"/>
      <c r="B237" s="13"/>
      <c r="C237" s="13" t="s">
        <v>75</v>
      </c>
    </row>
    <row r="238" spans="1:3" x14ac:dyDescent="0.25">
      <c r="A238" s="12"/>
      <c r="B238" s="13"/>
      <c r="C238" s="13" t="s">
        <v>89</v>
      </c>
    </row>
    <row r="239" spans="1:3" x14ac:dyDescent="0.25">
      <c r="A239" s="12"/>
      <c r="B239" s="13"/>
      <c r="C239" s="13" t="s">
        <v>128</v>
      </c>
    </row>
    <row r="240" spans="1:3" x14ac:dyDescent="0.25">
      <c r="A240" s="12"/>
      <c r="B240" s="13"/>
      <c r="C240" s="13" t="s">
        <v>55</v>
      </c>
    </row>
    <row r="241" spans="1:3" x14ac:dyDescent="0.25">
      <c r="A241" s="12"/>
      <c r="B241" s="13"/>
      <c r="C241" s="13" t="s">
        <v>129</v>
      </c>
    </row>
    <row r="242" spans="1:3" x14ac:dyDescent="0.25">
      <c r="A242" s="12"/>
      <c r="B242" s="13"/>
      <c r="C242" s="13">
        <v>0</v>
      </c>
    </row>
    <row r="243" spans="1:3" x14ac:dyDescent="0.25">
      <c r="A243" s="12"/>
      <c r="B243" s="13"/>
      <c r="C243" s="13">
        <v>0</v>
      </c>
    </row>
    <row r="244" spans="1:3" x14ac:dyDescent="0.25">
      <c r="A244" s="12"/>
      <c r="B244" s="13"/>
      <c r="C244" s="13">
        <v>0</v>
      </c>
    </row>
    <row r="245" spans="1:3" x14ac:dyDescent="0.25">
      <c r="A245" s="12"/>
      <c r="B245" s="13"/>
      <c r="C245" s="13">
        <v>0</v>
      </c>
    </row>
    <row r="246" spans="1:3" x14ac:dyDescent="0.25">
      <c r="A246" s="12"/>
      <c r="B246" s="13"/>
      <c r="C246" s="13">
        <v>0</v>
      </c>
    </row>
    <row r="247" spans="1:3" x14ac:dyDescent="0.25">
      <c r="A247" s="12"/>
      <c r="B247" s="13"/>
      <c r="C247" s="13">
        <v>0</v>
      </c>
    </row>
    <row r="248" spans="1:3" x14ac:dyDescent="0.25">
      <c r="A248" s="16" t="s">
        <v>130</v>
      </c>
      <c r="B248" s="17">
        <v>6</v>
      </c>
      <c r="C248" s="17" t="s">
        <v>131</v>
      </c>
    </row>
    <row r="249" spans="1:3" x14ac:dyDescent="0.25">
      <c r="A249" s="16"/>
      <c r="B249" s="17"/>
      <c r="C249" s="17" t="s">
        <v>64</v>
      </c>
    </row>
    <row r="250" spans="1:3" x14ac:dyDescent="0.25">
      <c r="A250" s="16"/>
      <c r="B250" s="17"/>
      <c r="C250" s="17" t="s">
        <v>61</v>
      </c>
    </row>
    <row r="251" spans="1:3" x14ac:dyDescent="0.25">
      <c r="A251" s="16"/>
      <c r="B251" s="17"/>
      <c r="C251" s="17" t="s">
        <v>114</v>
      </c>
    </row>
    <row r="252" spans="1:3" x14ac:dyDescent="0.25">
      <c r="A252" s="16"/>
      <c r="B252" s="17"/>
      <c r="C252" s="17" t="s">
        <v>132</v>
      </c>
    </row>
    <row r="253" spans="1:3" x14ac:dyDescent="0.25">
      <c r="A253" s="16"/>
      <c r="B253" s="17"/>
      <c r="C253" s="17" t="s">
        <v>133</v>
      </c>
    </row>
    <row r="254" spans="1:3" x14ac:dyDescent="0.25">
      <c r="A254" s="16"/>
      <c r="B254" s="17"/>
      <c r="C254" s="17">
        <v>0</v>
      </c>
    </row>
    <row r="255" spans="1:3" x14ac:dyDescent="0.25">
      <c r="A255" s="16"/>
      <c r="B255" s="17"/>
      <c r="C255" s="17">
        <v>0</v>
      </c>
    </row>
    <row r="256" spans="1:3" x14ac:dyDescent="0.25">
      <c r="A256" s="16"/>
      <c r="B256" s="17"/>
      <c r="C256" s="17">
        <v>0</v>
      </c>
    </row>
    <row r="257" spans="1:3" x14ac:dyDescent="0.25">
      <c r="A257" s="16"/>
      <c r="B257" s="17"/>
      <c r="C257" s="17">
        <v>0</v>
      </c>
    </row>
    <row r="258" spans="1:3" x14ac:dyDescent="0.25">
      <c r="A258" s="12" t="s">
        <v>134</v>
      </c>
      <c r="B258" s="13">
        <v>2</v>
      </c>
      <c r="C258" s="13" t="s">
        <v>134</v>
      </c>
    </row>
    <row r="259" spans="1:3" x14ac:dyDescent="0.25">
      <c r="A259" s="12"/>
      <c r="B259" s="13"/>
      <c r="C259" s="13" t="s">
        <v>66</v>
      </c>
    </row>
    <row r="260" spans="1:3" x14ac:dyDescent="0.25">
      <c r="A260" s="12"/>
      <c r="B260" s="13"/>
      <c r="C260" s="13">
        <v>0</v>
      </c>
    </row>
    <row r="261" spans="1:3" x14ac:dyDescent="0.25">
      <c r="A261" s="12"/>
      <c r="B261" s="13"/>
      <c r="C261" s="13">
        <v>0</v>
      </c>
    </row>
    <row r="262" spans="1:3" x14ac:dyDescent="0.25">
      <c r="A262" s="12"/>
      <c r="B262" s="13"/>
      <c r="C262" s="13">
        <v>0</v>
      </c>
    </row>
    <row r="263" spans="1:3" x14ac:dyDescent="0.25">
      <c r="A263" s="16" t="s">
        <v>135</v>
      </c>
      <c r="B263" s="17">
        <v>5</v>
      </c>
      <c r="C263" s="17" t="s">
        <v>96</v>
      </c>
    </row>
    <row r="264" spans="1:3" x14ac:dyDescent="0.25">
      <c r="A264" s="16"/>
      <c r="B264" s="17"/>
      <c r="C264" s="17" t="s">
        <v>82</v>
      </c>
    </row>
    <row r="265" spans="1:3" x14ac:dyDescent="0.25">
      <c r="A265" s="16"/>
      <c r="B265" s="17"/>
      <c r="C265" s="17" t="s">
        <v>84</v>
      </c>
    </row>
    <row r="266" spans="1:3" x14ac:dyDescent="0.25">
      <c r="A266" s="16"/>
      <c r="B266" s="17"/>
      <c r="C266" s="17" t="s">
        <v>136</v>
      </c>
    </row>
    <row r="267" spans="1:3" x14ac:dyDescent="0.25">
      <c r="A267" s="16"/>
      <c r="B267" s="17"/>
      <c r="C267" s="17" t="s">
        <v>137</v>
      </c>
    </row>
    <row r="268" spans="1:3" x14ac:dyDescent="0.25">
      <c r="A268" s="16"/>
      <c r="B268" s="17"/>
      <c r="C268" s="17">
        <v>0</v>
      </c>
    </row>
    <row r="269" spans="1:3" x14ac:dyDescent="0.25">
      <c r="A269" s="16"/>
      <c r="B269" s="17"/>
      <c r="C269" s="17">
        <v>0</v>
      </c>
    </row>
    <row r="270" spans="1:3" x14ac:dyDescent="0.25">
      <c r="A270" s="16"/>
      <c r="B270" s="17"/>
      <c r="C270" s="17">
        <v>0</v>
      </c>
    </row>
    <row r="271" spans="1:3" x14ac:dyDescent="0.25">
      <c r="A271" s="16"/>
      <c r="B271" s="17"/>
      <c r="C271" s="17">
        <v>0</v>
      </c>
    </row>
    <row r="272" spans="1:3" x14ac:dyDescent="0.25">
      <c r="A272" s="16"/>
      <c r="B272" s="17"/>
      <c r="C272" s="17">
        <v>0</v>
      </c>
    </row>
    <row r="273" spans="1:3" x14ac:dyDescent="0.25">
      <c r="A273" s="12" t="s">
        <v>126</v>
      </c>
      <c r="B273" s="13">
        <v>2</v>
      </c>
      <c r="C273" s="13" t="s">
        <v>91</v>
      </c>
    </row>
    <row r="274" spans="1:3" x14ac:dyDescent="0.25">
      <c r="A274" s="12"/>
      <c r="B274" s="13"/>
      <c r="C274" s="13" t="s">
        <v>138</v>
      </c>
    </row>
    <row r="275" spans="1:3" x14ac:dyDescent="0.25">
      <c r="A275" s="12" t="s">
        <v>3</v>
      </c>
      <c r="B275" s="13">
        <v>1</v>
      </c>
      <c r="C275" s="13" t="s">
        <v>4</v>
      </c>
    </row>
    <row r="276" spans="1:3" x14ac:dyDescent="0.25">
      <c r="A276" s="16" t="s">
        <v>5</v>
      </c>
      <c r="B276" s="17"/>
      <c r="C276" s="17" t="s">
        <v>6</v>
      </c>
    </row>
    <row r="277" spans="1:3" x14ac:dyDescent="0.25">
      <c r="A277" s="16"/>
      <c r="B277" s="17"/>
      <c r="C277" s="17" t="s">
        <v>7</v>
      </c>
    </row>
    <row r="278" spans="1:3" x14ac:dyDescent="0.25">
      <c r="A278" s="16"/>
      <c r="B278" s="17"/>
      <c r="C278" s="17" t="s">
        <v>8</v>
      </c>
    </row>
    <row r="279" spans="1:3" x14ac:dyDescent="0.25">
      <c r="A279" s="5">
        <v>1436</v>
      </c>
      <c r="B279" s="6">
        <v>2056</v>
      </c>
      <c r="C279" s="7"/>
    </row>
    <row r="280" spans="1:3" x14ac:dyDescent="0.25">
      <c r="A280" s="8">
        <v>3492</v>
      </c>
      <c r="C280" s="9">
        <v>44810</v>
      </c>
    </row>
    <row r="281" spans="1:3" x14ac:dyDescent="0.25">
      <c r="A281" s="10" t="s">
        <v>0</v>
      </c>
      <c r="B281" s="11" t="s">
        <v>1</v>
      </c>
      <c r="C281" s="10" t="s">
        <v>2</v>
      </c>
    </row>
    <row r="282" spans="1:3" x14ac:dyDescent="0.25">
      <c r="A282" s="12" t="s">
        <v>139</v>
      </c>
      <c r="B282" s="13">
        <v>3</v>
      </c>
      <c r="C282" s="13" t="s">
        <v>140</v>
      </c>
    </row>
    <row r="283" spans="1:3" x14ac:dyDescent="0.25">
      <c r="A283" s="12"/>
      <c r="B283" s="13"/>
      <c r="C283" s="13" t="s">
        <v>66</v>
      </c>
    </row>
    <row r="284" spans="1:3" x14ac:dyDescent="0.25">
      <c r="A284" s="12"/>
      <c r="B284" s="13"/>
      <c r="C284" s="13" t="s">
        <v>141</v>
      </c>
    </row>
    <row r="285" spans="1:3" x14ac:dyDescent="0.25">
      <c r="A285" s="12"/>
      <c r="B285" s="13"/>
      <c r="C285" s="13">
        <v>0</v>
      </c>
    </row>
    <row r="286" spans="1:3" x14ac:dyDescent="0.25">
      <c r="A286" s="12"/>
      <c r="B286" s="13"/>
      <c r="C286" s="13">
        <v>0</v>
      </c>
    </row>
    <row r="287" spans="1:3" x14ac:dyDescent="0.25">
      <c r="A287" s="12"/>
      <c r="B287" s="13"/>
      <c r="C287" s="13">
        <v>0</v>
      </c>
    </row>
    <row r="288" spans="1:3" x14ac:dyDescent="0.25">
      <c r="A288" s="12"/>
      <c r="B288" s="13"/>
      <c r="C288" s="13">
        <v>0</v>
      </c>
    </row>
    <row r="289" spans="1:3" x14ac:dyDescent="0.25">
      <c r="A289" s="12"/>
      <c r="B289" s="13"/>
      <c r="C289" s="13">
        <v>0</v>
      </c>
    </row>
    <row r="290" spans="1:3" x14ac:dyDescent="0.25">
      <c r="A290" s="12"/>
      <c r="B290" s="13"/>
      <c r="C290" s="13">
        <v>0</v>
      </c>
    </row>
    <row r="291" spans="1:3" x14ac:dyDescent="0.25">
      <c r="A291" s="12"/>
      <c r="B291" s="13"/>
      <c r="C291" s="13">
        <v>0</v>
      </c>
    </row>
    <row r="292" spans="1:3" x14ac:dyDescent="0.25">
      <c r="A292" s="12"/>
      <c r="B292" s="13"/>
      <c r="C292" s="13">
        <v>0</v>
      </c>
    </row>
    <row r="293" spans="1:3" x14ac:dyDescent="0.25">
      <c r="A293" s="12"/>
      <c r="B293" s="13"/>
      <c r="C293" s="13" t="s">
        <v>74</v>
      </c>
    </row>
    <row r="294" spans="1:3" x14ac:dyDescent="0.25">
      <c r="A294" s="16" t="s">
        <v>142</v>
      </c>
      <c r="B294" s="17">
        <v>7</v>
      </c>
      <c r="C294" s="17" t="s">
        <v>102</v>
      </c>
    </row>
    <row r="295" spans="1:3" x14ac:dyDescent="0.25">
      <c r="A295" s="16"/>
      <c r="B295" s="17"/>
      <c r="C295" s="17" t="s">
        <v>54</v>
      </c>
    </row>
    <row r="296" spans="1:3" x14ac:dyDescent="0.25">
      <c r="A296" s="16"/>
      <c r="B296" s="17"/>
      <c r="C296" s="17" t="s">
        <v>78</v>
      </c>
    </row>
    <row r="297" spans="1:3" x14ac:dyDescent="0.25">
      <c r="A297" s="16"/>
      <c r="B297" s="17"/>
      <c r="C297" s="17" t="s">
        <v>62</v>
      </c>
    </row>
    <row r="298" spans="1:3" x14ac:dyDescent="0.25">
      <c r="A298" s="16"/>
      <c r="B298" s="17"/>
      <c r="C298" s="17" t="s">
        <v>143</v>
      </c>
    </row>
    <row r="299" spans="1:3" x14ac:dyDescent="0.25">
      <c r="A299" s="16"/>
      <c r="B299" s="17"/>
      <c r="C299" s="17" t="s">
        <v>144</v>
      </c>
    </row>
    <row r="300" spans="1:3" x14ac:dyDescent="0.25">
      <c r="A300" s="16"/>
      <c r="B300" s="17"/>
      <c r="C300" s="17" t="s">
        <v>84</v>
      </c>
    </row>
    <row r="301" spans="1:3" x14ac:dyDescent="0.25">
      <c r="A301" s="16"/>
      <c r="B301" s="17"/>
      <c r="C301" s="17">
        <v>0</v>
      </c>
    </row>
    <row r="302" spans="1:3" x14ac:dyDescent="0.25">
      <c r="A302" s="16"/>
      <c r="B302" s="17"/>
      <c r="C302" s="17">
        <v>0</v>
      </c>
    </row>
    <row r="303" spans="1:3" x14ac:dyDescent="0.25">
      <c r="A303" s="16"/>
      <c r="B303" s="17"/>
      <c r="C303" s="17">
        <v>0</v>
      </c>
    </row>
    <row r="304" spans="1:3" x14ac:dyDescent="0.25">
      <c r="A304" s="15" t="s">
        <v>145</v>
      </c>
      <c r="B304" s="14">
        <v>2</v>
      </c>
      <c r="C304" s="13" t="s">
        <v>145</v>
      </c>
    </row>
    <row r="305" spans="1:3" x14ac:dyDescent="0.25">
      <c r="A305" s="12"/>
      <c r="B305" s="13"/>
      <c r="C305" s="13" t="s">
        <v>66</v>
      </c>
    </row>
    <row r="306" spans="1:3" x14ac:dyDescent="0.25">
      <c r="A306" s="12"/>
      <c r="B306" s="13"/>
      <c r="C306" s="13">
        <v>0</v>
      </c>
    </row>
    <row r="307" spans="1:3" x14ac:dyDescent="0.25">
      <c r="A307" s="12"/>
      <c r="B307" s="13"/>
      <c r="C307" s="13">
        <v>0</v>
      </c>
    </row>
    <row r="308" spans="1:3" x14ac:dyDescent="0.25">
      <c r="A308" s="12"/>
      <c r="B308" s="13"/>
      <c r="C308" s="13">
        <v>0</v>
      </c>
    </row>
    <row r="309" spans="1:3" x14ac:dyDescent="0.25">
      <c r="A309" s="16" t="s">
        <v>146</v>
      </c>
      <c r="B309" s="17">
        <v>7</v>
      </c>
      <c r="C309" s="17" t="s">
        <v>96</v>
      </c>
    </row>
    <row r="310" spans="1:3" x14ac:dyDescent="0.25">
      <c r="A310" s="16"/>
      <c r="B310" s="17"/>
      <c r="C310" s="17" t="s">
        <v>147</v>
      </c>
    </row>
    <row r="311" spans="1:3" x14ac:dyDescent="0.25">
      <c r="A311" s="16"/>
      <c r="B311" s="17"/>
      <c r="C311" s="17" t="s">
        <v>148</v>
      </c>
    </row>
    <row r="312" spans="1:3" x14ac:dyDescent="0.25">
      <c r="A312" s="16"/>
      <c r="B312" s="17"/>
      <c r="C312" s="17" t="s">
        <v>114</v>
      </c>
    </row>
    <row r="313" spans="1:3" x14ac:dyDescent="0.25">
      <c r="A313" s="16"/>
      <c r="B313" s="17"/>
      <c r="C313" s="17" t="s">
        <v>149</v>
      </c>
    </row>
    <row r="314" spans="1:3" x14ac:dyDescent="0.25">
      <c r="A314" s="16"/>
      <c r="B314" s="17"/>
      <c r="C314" s="17" t="s">
        <v>150</v>
      </c>
    </row>
    <row r="315" spans="1:3" x14ac:dyDescent="0.25">
      <c r="A315" s="16"/>
      <c r="B315" s="17"/>
      <c r="C315" s="17" t="s">
        <v>151</v>
      </c>
    </row>
    <row r="316" spans="1:3" x14ac:dyDescent="0.25">
      <c r="A316" s="16"/>
      <c r="B316" s="17"/>
      <c r="C316" s="17">
        <v>0</v>
      </c>
    </row>
    <row r="317" spans="1:3" x14ac:dyDescent="0.25">
      <c r="A317" s="16"/>
      <c r="B317" s="17"/>
      <c r="C317" s="17">
        <v>0</v>
      </c>
    </row>
    <row r="318" spans="1:3" x14ac:dyDescent="0.25">
      <c r="A318" s="16"/>
      <c r="B318" s="17"/>
      <c r="C318" s="17">
        <v>0</v>
      </c>
    </row>
    <row r="319" spans="1:3" x14ac:dyDescent="0.25">
      <c r="A319" s="12" t="s">
        <v>51</v>
      </c>
      <c r="B319" s="13">
        <v>1</v>
      </c>
      <c r="C319" s="13" t="s">
        <v>71</v>
      </c>
    </row>
    <row r="320" spans="1:3" x14ac:dyDescent="0.25">
      <c r="A320" s="12"/>
      <c r="B320" s="13"/>
      <c r="C320" s="13">
        <v>0</v>
      </c>
    </row>
    <row r="321" spans="1:3" x14ac:dyDescent="0.25">
      <c r="A321" s="12" t="s">
        <v>3</v>
      </c>
      <c r="B321" s="13">
        <v>1</v>
      </c>
      <c r="C321" s="13" t="s">
        <v>4</v>
      </c>
    </row>
    <row r="322" spans="1:3" x14ac:dyDescent="0.25">
      <c r="A322" s="16" t="s">
        <v>5</v>
      </c>
      <c r="B322" s="17"/>
      <c r="C322" s="17" t="s">
        <v>6</v>
      </c>
    </row>
    <row r="323" spans="1:3" x14ac:dyDescent="0.25">
      <c r="A323" s="16"/>
      <c r="B323" s="17"/>
      <c r="C323" s="17" t="s">
        <v>7</v>
      </c>
    </row>
    <row r="324" spans="1:3" x14ac:dyDescent="0.25">
      <c r="A324" s="16"/>
      <c r="B324" s="17"/>
      <c r="C324" s="17" t="s">
        <v>8</v>
      </c>
    </row>
    <row r="325" spans="1:3" x14ac:dyDescent="0.25">
      <c r="A325" s="5">
        <v>1652</v>
      </c>
      <c r="B325" s="6">
        <v>0</v>
      </c>
      <c r="C325" s="7"/>
    </row>
    <row r="326" spans="1:3" x14ac:dyDescent="0.25">
      <c r="A326" s="8">
        <v>1652</v>
      </c>
      <c r="C326" s="9">
        <v>44811</v>
      </c>
    </row>
    <row r="327" spans="1:3" x14ac:dyDescent="0.25">
      <c r="A327" s="10" t="s">
        <v>0</v>
      </c>
      <c r="B327" s="11" t="s">
        <v>1</v>
      </c>
      <c r="C327" s="10" t="s">
        <v>2</v>
      </c>
    </row>
    <row r="328" spans="1:3" x14ac:dyDescent="0.25">
      <c r="A328" s="12" t="s">
        <v>153</v>
      </c>
      <c r="B328" s="13">
        <v>6</v>
      </c>
      <c r="C328" s="13" t="s">
        <v>154</v>
      </c>
    </row>
    <row r="329" spans="1:3" x14ac:dyDescent="0.25">
      <c r="A329" s="12"/>
      <c r="B329" s="13"/>
      <c r="C329" s="13" t="s">
        <v>78</v>
      </c>
    </row>
    <row r="330" spans="1:3" x14ac:dyDescent="0.25">
      <c r="A330" s="12"/>
      <c r="B330" s="13"/>
      <c r="C330" s="13" t="s">
        <v>155</v>
      </c>
    </row>
    <row r="331" spans="1:3" x14ac:dyDescent="0.25">
      <c r="A331" s="12"/>
      <c r="B331" s="13"/>
      <c r="C331" s="13" t="s">
        <v>99</v>
      </c>
    </row>
    <row r="332" spans="1:3" x14ac:dyDescent="0.25">
      <c r="A332" s="12"/>
      <c r="B332" s="13"/>
      <c r="C332" s="13" t="s">
        <v>156</v>
      </c>
    </row>
    <row r="333" spans="1:3" x14ac:dyDescent="0.25">
      <c r="A333" s="12"/>
      <c r="B333" s="13"/>
      <c r="C333" s="13" t="s">
        <v>157</v>
      </c>
    </row>
    <row r="334" spans="1:3" x14ac:dyDescent="0.25">
      <c r="A334" s="12"/>
      <c r="B334" s="13"/>
      <c r="C334" s="13">
        <v>0</v>
      </c>
    </row>
    <row r="335" spans="1:3" x14ac:dyDescent="0.25">
      <c r="A335" s="12"/>
      <c r="B335" s="13"/>
      <c r="C335" s="13">
        <v>0</v>
      </c>
    </row>
    <row r="336" spans="1:3" x14ac:dyDescent="0.25">
      <c r="A336" s="12"/>
      <c r="B336" s="13"/>
      <c r="C336" s="13">
        <v>0</v>
      </c>
    </row>
    <row r="337" spans="1:3" x14ac:dyDescent="0.25">
      <c r="A337" s="12"/>
      <c r="B337" s="13"/>
      <c r="C337" s="13">
        <v>0</v>
      </c>
    </row>
    <row r="338" spans="1:3" x14ac:dyDescent="0.25">
      <c r="A338" s="12"/>
      <c r="B338" s="13"/>
      <c r="C338" s="13">
        <v>0</v>
      </c>
    </row>
    <row r="339" spans="1:3" x14ac:dyDescent="0.25">
      <c r="A339" s="12"/>
      <c r="B339" s="13"/>
      <c r="C339" s="13">
        <v>0</v>
      </c>
    </row>
    <row r="340" spans="1:3" x14ac:dyDescent="0.25">
      <c r="A340" s="16" t="s">
        <v>158</v>
      </c>
      <c r="B340" s="17">
        <v>5</v>
      </c>
      <c r="C340" s="17" t="s">
        <v>159</v>
      </c>
    </row>
    <row r="341" spans="1:3" x14ac:dyDescent="0.25">
      <c r="A341" s="16"/>
      <c r="B341" s="17"/>
      <c r="C341" s="17" t="s">
        <v>128</v>
      </c>
    </row>
    <row r="342" spans="1:3" x14ac:dyDescent="0.25">
      <c r="A342" s="16"/>
      <c r="B342" s="17"/>
      <c r="C342" s="17" t="s">
        <v>160</v>
      </c>
    </row>
    <row r="343" spans="1:3" x14ac:dyDescent="0.25">
      <c r="A343" s="16"/>
      <c r="B343" s="17"/>
      <c r="C343" s="17" t="s">
        <v>114</v>
      </c>
    </row>
    <row r="344" spans="1:3" x14ac:dyDescent="0.25">
      <c r="A344" s="16"/>
      <c r="B344" s="17"/>
      <c r="C344" s="17" t="s">
        <v>161</v>
      </c>
    </row>
    <row r="345" spans="1:3" x14ac:dyDescent="0.25">
      <c r="A345" s="16"/>
      <c r="B345" s="17"/>
      <c r="C345" s="17">
        <v>0</v>
      </c>
    </row>
    <row r="346" spans="1:3" x14ac:dyDescent="0.25">
      <c r="A346" s="16"/>
      <c r="B346" s="17"/>
      <c r="C346" s="17">
        <v>0</v>
      </c>
    </row>
    <row r="347" spans="1:3" x14ac:dyDescent="0.25">
      <c r="A347" s="16"/>
      <c r="B347" s="17"/>
      <c r="C347" s="17">
        <v>0</v>
      </c>
    </row>
    <row r="348" spans="1:3" x14ac:dyDescent="0.25">
      <c r="A348" s="16"/>
      <c r="B348" s="17"/>
      <c r="C348" s="17">
        <v>0</v>
      </c>
    </row>
    <row r="349" spans="1:3" x14ac:dyDescent="0.25">
      <c r="A349" s="16"/>
      <c r="B349" s="17"/>
      <c r="C349" s="17">
        <v>0</v>
      </c>
    </row>
    <row r="350" spans="1:3" x14ac:dyDescent="0.25">
      <c r="A350" s="12" t="s">
        <v>162</v>
      </c>
      <c r="B350" s="13">
        <v>2</v>
      </c>
      <c r="C350" s="13" t="s">
        <v>54</v>
      </c>
    </row>
    <row r="351" spans="1:3" x14ac:dyDescent="0.25">
      <c r="A351" s="12"/>
      <c r="B351" s="13"/>
      <c r="C351" s="13" t="s">
        <v>163</v>
      </c>
    </row>
    <row r="352" spans="1:3" x14ac:dyDescent="0.25">
      <c r="A352" s="12"/>
      <c r="B352" s="13"/>
      <c r="C352" s="13">
        <v>0</v>
      </c>
    </row>
    <row r="353" spans="1:24" s="3" customFormat="1" x14ac:dyDescent="0.25">
      <c r="A353" s="12"/>
      <c r="B353" s="13"/>
      <c r="C353" s="13">
        <v>0</v>
      </c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s="3" customFormat="1" x14ac:dyDescent="0.25">
      <c r="A354" s="12"/>
      <c r="B354" s="13"/>
      <c r="C354" s="13">
        <v>0</v>
      </c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s="3" customFormat="1" x14ac:dyDescent="0.25">
      <c r="A355" s="16" t="s">
        <v>164</v>
      </c>
      <c r="B355" s="17">
        <v>3</v>
      </c>
      <c r="C355" s="17" t="s">
        <v>165</v>
      </c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s="3" customFormat="1" x14ac:dyDescent="0.25">
      <c r="A356" s="16"/>
      <c r="B356" s="17"/>
      <c r="C356" s="17" t="s">
        <v>113</v>
      </c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s="3" customFormat="1" x14ac:dyDescent="0.25">
      <c r="A357" s="16"/>
      <c r="B357" s="17"/>
      <c r="C357" s="17" t="s">
        <v>166</v>
      </c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s="3" customFormat="1" x14ac:dyDescent="0.25">
      <c r="A358" s="16"/>
      <c r="B358" s="17"/>
      <c r="C358" s="17">
        <v>0</v>
      </c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s="3" customFormat="1" x14ac:dyDescent="0.25">
      <c r="A359" s="16"/>
      <c r="B359" s="17"/>
      <c r="C359" s="17">
        <v>0</v>
      </c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s="3" customFormat="1" x14ac:dyDescent="0.25">
      <c r="A360" s="16"/>
      <c r="B360" s="17"/>
      <c r="C360" s="17">
        <v>0</v>
      </c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s="3" customFormat="1" x14ac:dyDescent="0.25">
      <c r="A361" s="16"/>
      <c r="B361" s="17"/>
      <c r="C361" s="17">
        <v>0</v>
      </c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s="3" customFormat="1" x14ac:dyDescent="0.25">
      <c r="A362" s="16"/>
      <c r="B362" s="17"/>
      <c r="C362" s="17">
        <v>0</v>
      </c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s="3" customFormat="1" x14ac:dyDescent="0.25">
      <c r="A363" s="16"/>
      <c r="B363" s="17"/>
      <c r="C363" s="17">
        <v>0</v>
      </c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s="3" customFormat="1" x14ac:dyDescent="0.25">
      <c r="A364" s="16"/>
      <c r="B364" s="17"/>
      <c r="C364" s="17">
        <v>0</v>
      </c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s="3" customFormat="1" x14ac:dyDescent="0.25">
      <c r="A365" s="12" t="s">
        <v>152</v>
      </c>
      <c r="B365" s="13">
        <v>2</v>
      </c>
      <c r="C365" s="13" t="s">
        <v>91</v>
      </c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s="3" customFormat="1" x14ac:dyDescent="0.25">
      <c r="A366" s="12"/>
      <c r="B366" s="13"/>
      <c r="C366" s="13" t="s">
        <v>167</v>
      </c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s="3" customFormat="1" x14ac:dyDescent="0.25">
      <c r="A367" s="12" t="s">
        <v>3</v>
      </c>
      <c r="B367" s="13">
        <v>1</v>
      </c>
      <c r="C367" s="13" t="s">
        <v>4</v>
      </c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s="3" customFormat="1" x14ac:dyDescent="0.25">
      <c r="A368" s="16" t="s">
        <v>5</v>
      </c>
      <c r="B368" s="17"/>
      <c r="C368" s="17" t="s">
        <v>6</v>
      </c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3" x14ac:dyDescent="0.25">
      <c r="A369" s="16"/>
      <c r="B369" s="17"/>
      <c r="C369" s="17" t="s">
        <v>7</v>
      </c>
    </row>
    <row r="370" spans="1:3" x14ac:dyDescent="0.25">
      <c r="A370" s="16"/>
      <c r="B370" s="17"/>
      <c r="C370" s="17" t="s">
        <v>8</v>
      </c>
    </row>
    <row r="371" spans="1:3" x14ac:dyDescent="0.25">
      <c r="A371" s="5">
        <v>1158</v>
      </c>
      <c r="B371" s="6">
        <v>1621</v>
      </c>
      <c r="C371" s="7"/>
    </row>
    <row r="372" spans="1:3" x14ac:dyDescent="0.25">
      <c r="A372" s="8">
        <v>2779</v>
      </c>
      <c r="C372" s="9">
        <v>44812</v>
      </c>
    </row>
    <row r="373" spans="1:3" x14ac:dyDescent="0.25">
      <c r="A373" s="10" t="s">
        <v>0</v>
      </c>
      <c r="B373" s="11" t="s">
        <v>1</v>
      </c>
      <c r="C373" s="10" t="s">
        <v>2</v>
      </c>
    </row>
    <row r="374" spans="1:3" x14ac:dyDescent="0.25">
      <c r="A374" s="12" t="s">
        <v>169</v>
      </c>
      <c r="B374" s="13">
        <v>7</v>
      </c>
      <c r="C374" s="13" t="s">
        <v>60</v>
      </c>
    </row>
    <row r="375" spans="1:3" x14ac:dyDescent="0.25">
      <c r="A375" s="12"/>
      <c r="B375" s="13"/>
      <c r="C375" s="13" t="s">
        <v>63</v>
      </c>
    </row>
    <row r="376" spans="1:3" x14ac:dyDescent="0.25">
      <c r="A376" s="12"/>
      <c r="B376" s="13"/>
      <c r="C376" s="13" t="s">
        <v>62</v>
      </c>
    </row>
    <row r="377" spans="1:3" x14ac:dyDescent="0.25">
      <c r="A377" s="12"/>
      <c r="B377" s="13"/>
      <c r="C377" s="13" t="s">
        <v>112</v>
      </c>
    </row>
    <row r="378" spans="1:3" x14ac:dyDescent="0.25">
      <c r="A378" s="12"/>
      <c r="B378" s="13"/>
      <c r="C378" s="13" t="s">
        <v>108</v>
      </c>
    </row>
    <row r="379" spans="1:3" x14ac:dyDescent="0.25">
      <c r="A379" s="12"/>
      <c r="B379" s="13"/>
      <c r="C379" s="13" t="s">
        <v>78</v>
      </c>
    </row>
    <row r="380" spans="1:3" x14ac:dyDescent="0.25">
      <c r="A380" s="12"/>
      <c r="B380" s="13"/>
      <c r="C380" s="13" t="s">
        <v>150</v>
      </c>
    </row>
    <row r="381" spans="1:3" x14ac:dyDescent="0.25">
      <c r="A381" s="12"/>
      <c r="B381" s="13"/>
      <c r="C381" s="13">
        <v>0</v>
      </c>
    </row>
    <row r="382" spans="1:3" x14ac:dyDescent="0.25">
      <c r="A382" s="12"/>
      <c r="B382" s="13"/>
      <c r="C382" s="13">
        <v>0</v>
      </c>
    </row>
    <row r="383" spans="1:3" x14ac:dyDescent="0.25">
      <c r="A383" s="12"/>
      <c r="B383" s="13"/>
      <c r="C383" s="13">
        <v>0</v>
      </c>
    </row>
    <row r="384" spans="1:3" x14ac:dyDescent="0.25">
      <c r="A384" s="12"/>
      <c r="B384" s="13"/>
      <c r="C384" s="13">
        <v>0</v>
      </c>
    </row>
    <row r="385" spans="1:3" x14ac:dyDescent="0.25">
      <c r="A385" s="13"/>
      <c r="B385" s="13"/>
      <c r="C385" s="13" t="s">
        <v>91</v>
      </c>
    </row>
    <row r="386" spans="1:3" x14ac:dyDescent="0.25">
      <c r="A386" s="16" t="s">
        <v>170</v>
      </c>
      <c r="B386" s="17">
        <v>3</v>
      </c>
      <c r="C386" s="17" t="s">
        <v>171</v>
      </c>
    </row>
    <row r="387" spans="1:3" x14ac:dyDescent="0.25">
      <c r="A387" s="16"/>
      <c r="B387" s="17"/>
      <c r="C387" s="17" t="s">
        <v>84</v>
      </c>
    </row>
    <row r="388" spans="1:3" x14ac:dyDescent="0.25">
      <c r="A388" s="16"/>
      <c r="B388" s="17"/>
      <c r="C388" s="17" t="s">
        <v>172</v>
      </c>
    </row>
    <row r="389" spans="1:3" x14ac:dyDescent="0.25">
      <c r="A389" s="16"/>
      <c r="B389" s="17"/>
      <c r="C389" s="17">
        <v>0</v>
      </c>
    </row>
    <row r="390" spans="1:3" x14ac:dyDescent="0.25">
      <c r="A390" s="16"/>
      <c r="B390" s="17"/>
      <c r="C390" s="17">
        <v>0</v>
      </c>
    </row>
    <row r="391" spans="1:3" x14ac:dyDescent="0.25">
      <c r="A391" s="16"/>
      <c r="B391" s="17"/>
      <c r="C391" s="17">
        <v>0</v>
      </c>
    </row>
    <row r="392" spans="1:3" x14ac:dyDescent="0.25">
      <c r="A392" s="16"/>
      <c r="B392" s="17"/>
      <c r="C392" s="17">
        <v>0</v>
      </c>
    </row>
    <row r="393" spans="1:3" x14ac:dyDescent="0.25">
      <c r="A393" s="16"/>
      <c r="B393" s="17"/>
      <c r="C393" s="17">
        <v>0</v>
      </c>
    </row>
    <row r="394" spans="1:3" x14ac:dyDescent="0.25">
      <c r="A394" s="16"/>
      <c r="B394" s="17"/>
      <c r="C394" s="17">
        <v>0</v>
      </c>
    </row>
    <row r="395" spans="1:3" x14ac:dyDescent="0.25">
      <c r="A395" s="16"/>
      <c r="B395" s="17"/>
      <c r="C395" s="17">
        <v>0</v>
      </c>
    </row>
    <row r="396" spans="1:3" x14ac:dyDescent="0.25">
      <c r="A396" s="12" t="s">
        <v>173</v>
      </c>
      <c r="B396" s="13">
        <v>2</v>
      </c>
      <c r="C396" s="13" t="s">
        <v>173</v>
      </c>
    </row>
    <row r="397" spans="1:3" x14ac:dyDescent="0.25">
      <c r="A397" s="12"/>
      <c r="B397" s="13"/>
      <c r="C397" s="13" t="s">
        <v>66</v>
      </c>
    </row>
    <row r="398" spans="1:3" x14ac:dyDescent="0.25">
      <c r="A398" s="12"/>
      <c r="B398" s="13"/>
      <c r="C398" s="13">
        <v>0</v>
      </c>
    </row>
    <row r="399" spans="1:3" x14ac:dyDescent="0.25">
      <c r="A399" s="12"/>
      <c r="B399" s="13"/>
      <c r="C399" s="13">
        <v>0</v>
      </c>
    </row>
    <row r="400" spans="1:3" x14ac:dyDescent="0.25">
      <c r="A400" s="12"/>
      <c r="B400" s="13"/>
      <c r="C400" s="13">
        <v>0</v>
      </c>
    </row>
    <row r="401" spans="1:3" x14ac:dyDescent="0.25">
      <c r="A401" s="16" t="s">
        <v>174</v>
      </c>
      <c r="B401" s="17">
        <v>3</v>
      </c>
      <c r="C401" s="17" t="s">
        <v>175</v>
      </c>
    </row>
    <row r="402" spans="1:3" x14ac:dyDescent="0.25">
      <c r="A402" s="16"/>
      <c r="B402" s="17"/>
      <c r="C402" s="17" t="s">
        <v>176</v>
      </c>
    </row>
    <row r="403" spans="1:3" x14ac:dyDescent="0.25">
      <c r="A403" s="16"/>
      <c r="B403" s="17"/>
      <c r="C403" s="17" t="s">
        <v>177</v>
      </c>
    </row>
    <row r="404" spans="1:3" hidden="1" x14ac:dyDescent="0.25">
      <c r="A404" s="16"/>
      <c r="B404" s="17"/>
      <c r="C404" s="17">
        <v>0</v>
      </c>
    </row>
    <row r="405" spans="1:3" hidden="1" x14ac:dyDescent="0.25">
      <c r="A405" s="16"/>
      <c r="B405" s="17"/>
      <c r="C405" s="17">
        <v>0</v>
      </c>
    </row>
    <row r="406" spans="1:3" hidden="1" x14ac:dyDescent="0.25">
      <c r="A406" s="16"/>
      <c r="B406" s="17"/>
      <c r="C406" s="17">
        <v>0</v>
      </c>
    </row>
    <row r="407" spans="1:3" hidden="1" x14ac:dyDescent="0.25">
      <c r="A407" s="16"/>
      <c r="B407" s="17"/>
      <c r="C407" s="17">
        <v>0</v>
      </c>
    </row>
    <row r="408" spans="1:3" hidden="1" x14ac:dyDescent="0.25">
      <c r="A408" s="16"/>
      <c r="B408" s="17"/>
      <c r="C408" s="17">
        <v>0</v>
      </c>
    </row>
    <row r="409" spans="1:3" hidden="1" x14ac:dyDescent="0.25">
      <c r="A409" s="16"/>
      <c r="B409" s="17"/>
      <c r="C409" s="17">
        <v>0</v>
      </c>
    </row>
    <row r="410" spans="1:3" hidden="1" x14ac:dyDescent="0.25">
      <c r="A410" s="16"/>
      <c r="B410" s="17"/>
      <c r="C410" s="17">
        <v>0</v>
      </c>
    </row>
    <row r="411" spans="1:3" hidden="1" x14ac:dyDescent="0.25">
      <c r="A411" s="12" t="s">
        <v>168</v>
      </c>
      <c r="B411" s="13" t="e">
        <v>#N/A</v>
      </c>
      <c r="C411" s="13" t="e">
        <v>#N/A</v>
      </c>
    </row>
    <row r="412" spans="1:3" hidden="1" x14ac:dyDescent="0.25">
      <c r="A412" s="12"/>
      <c r="B412" s="13"/>
      <c r="C412" s="13" t="e">
        <v>#N/A</v>
      </c>
    </row>
    <row r="413" spans="1:3" hidden="1" x14ac:dyDescent="0.25">
      <c r="A413" s="12" t="s">
        <v>3</v>
      </c>
      <c r="B413" s="13">
        <v>1</v>
      </c>
      <c r="C413" s="13" t="s">
        <v>4</v>
      </c>
    </row>
    <row r="414" spans="1:3" hidden="1" x14ac:dyDescent="0.25">
      <c r="A414" s="16" t="s">
        <v>5</v>
      </c>
      <c r="B414" s="17"/>
      <c r="C414" s="17" t="s">
        <v>6</v>
      </c>
    </row>
    <row r="415" spans="1:3" hidden="1" x14ac:dyDescent="0.25">
      <c r="A415" s="16"/>
      <c r="B415" s="17"/>
      <c r="C415" s="17" t="s">
        <v>7</v>
      </c>
    </row>
    <row r="416" spans="1:3" hidden="1" x14ac:dyDescent="0.25">
      <c r="A416" s="16"/>
      <c r="B416" s="17"/>
      <c r="C416" s="17" t="s">
        <v>8</v>
      </c>
    </row>
    <row r="417" spans="1:3" hidden="1" x14ac:dyDescent="0.25">
      <c r="A417" s="5">
        <v>1031</v>
      </c>
      <c r="B417" s="6">
        <v>1173</v>
      </c>
      <c r="C417" s="7"/>
    </row>
    <row r="418" spans="1:3" hidden="1" x14ac:dyDescent="0.25">
      <c r="A418" s="8">
        <v>2204</v>
      </c>
      <c r="C418" s="9">
        <v>44813</v>
      </c>
    </row>
    <row r="419" spans="1:3" hidden="1" x14ac:dyDescent="0.25">
      <c r="A419" s="10" t="s">
        <v>0</v>
      </c>
      <c r="B419" s="11" t="s">
        <v>1</v>
      </c>
      <c r="C419" s="10" t="s">
        <v>2</v>
      </c>
    </row>
    <row r="420" spans="1:3" hidden="1" x14ac:dyDescent="0.25">
      <c r="A420" s="12">
        <v>0</v>
      </c>
      <c r="B420" s="13">
        <v>0</v>
      </c>
      <c r="C420" s="13">
        <v>0</v>
      </c>
    </row>
    <row r="421" spans="1:3" hidden="1" x14ac:dyDescent="0.25">
      <c r="A421" s="12"/>
      <c r="B421" s="13"/>
      <c r="C421" s="13">
        <v>0</v>
      </c>
    </row>
    <row r="422" spans="1:3" hidden="1" x14ac:dyDescent="0.25">
      <c r="A422" s="12"/>
      <c r="B422" s="13"/>
      <c r="C422" s="13">
        <v>0</v>
      </c>
    </row>
    <row r="423" spans="1:3" hidden="1" x14ac:dyDescent="0.25">
      <c r="A423" s="12"/>
      <c r="B423" s="13"/>
      <c r="C423" s="13">
        <v>0</v>
      </c>
    </row>
    <row r="424" spans="1:3" hidden="1" x14ac:dyDescent="0.25">
      <c r="A424" s="12"/>
      <c r="B424" s="13"/>
      <c r="C424" s="13">
        <v>0</v>
      </c>
    </row>
    <row r="425" spans="1:3" hidden="1" x14ac:dyDescent="0.25">
      <c r="A425" s="12"/>
      <c r="B425" s="13"/>
      <c r="C425" s="13">
        <v>0</v>
      </c>
    </row>
    <row r="426" spans="1:3" hidden="1" x14ac:dyDescent="0.25">
      <c r="A426" s="12"/>
      <c r="B426" s="13"/>
      <c r="C426" s="13">
        <v>0</v>
      </c>
    </row>
    <row r="427" spans="1:3" hidden="1" x14ac:dyDescent="0.25">
      <c r="A427" s="12"/>
      <c r="B427" s="13"/>
      <c r="C427" s="13">
        <v>0</v>
      </c>
    </row>
    <row r="428" spans="1:3" hidden="1" x14ac:dyDescent="0.25">
      <c r="A428" s="12"/>
      <c r="B428" s="13"/>
      <c r="C428" s="13">
        <v>0</v>
      </c>
    </row>
    <row r="429" spans="1:3" hidden="1" x14ac:dyDescent="0.25">
      <c r="A429" s="12"/>
      <c r="B429" s="13"/>
      <c r="C429" s="13">
        <v>0</v>
      </c>
    </row>
    <row r="430" spans="1:3" hidden="1" x14ac:dyDescent="0.25">
      <c r="A430" s="12"/>
      <c r="B430" s="13"/>
      <c r="C430" s="13">
        <v>0</v>
      </c>
    </row>
    <row r="431" spans="1:3" hidden="1" x14ac:dyDescent="0.25">
      <c r="A431" s="12"/>
      <c r="B431" s="13"/>
      <c r="C431" s="13">
        <v>0</v>
      </c>
    </row>
    <row r="432" spans="1:3" hidden="1" x14ac:dyDescent="0.25">
      <c r="A432" s="16">
        <v>0</v>
      </c>
      <c r="B432" s="17">
        <v>0</v>
      </c>
      <c r="C432" s="17">
        <v>0</v>
      </c>
    </row>
    <row r="433" spans="1:3" hidden="1" x14ac:dyDescent="0.25">
      <c r="A433" s="16"/>
      <c r="B433" s="17"/>
      <c r="C433" s="17">
        <v>0</v>
      </c>
    </row>
    <row r="434" spans="1:3" hidden="1" x14ac:dyDescent="0.25">
      <c r="A434" s="16"/>
      <c r="B434" s="17"/>
      <c r="C434" s="17">
        <v>0</v>
      </c>
    </row>
    <row r="435" spans="1:3" hidden="1" x14ac:dyDescent="0.25">
      <c r="A435" s="16"/>
      <c r="B435" s="17"/>
      <c r="C435" s="17">
        <v>0</v>
      </c>
    </row>
    <row r="436" spans="1:3" hidden="1" x14ac:dyDescent="0.25">
      <c r="A436" s="16"/>
      <c r="B436" s="17"/>
      <c r="C436" s="17">
        <v>0</v>
      </c>
    </row>
    <row r="437" spans="1:3" hidden="1" x14ac:dyDescent="0.25">
      <c r="A437" s="16"/>
      <c r="B437" s="17"/>
      <c r="C437" s="17">
        <v>0</v>
      </c>
    </row>
    <row r="438" spans="1:3" hidden="1" x14ac:dyDescent="0.25">
      <c r="A438" s="16"/>
      <c r="B438" s="17"/>
      <c r="C438" s="17">
        <v>0</v>
      </c>
    </row>
    <row r="439" spans="1:3" hidden="1" x14ac:dyDescent="0.25">
      <c r="A439" s="16"/>
      <c r="B439" s="17"/>
      <c r="C439" s="17">
        <v>0</v>
      </c>
    </row>
    <row r="440" spans="1:3" hidden="1" x14ac:dyDescent="0.25">
      <c r="A440" s="16"/>
      <c r="B440" s="17"/>
      <c r="C440" s="17">
        <v>0</v>
      </c>
    </row>
    <row r="441" spans="1:3" hidden="1" x14ac:dyDescent="0.25">
      <c r="A441" s="16"/>
      <c r="B441" s="17"/>
      <c r="C441" s="17">
        <v>0</v>
      </c>
    </row>
    <row r="442" spans="1:3" hidden="1" x14ac:dyDescent="0.25">
      <c r="A442" s="12">
        <v>0</v>
      </c>
      <c r="B442" s="13">
        <v>0</v>
      </c>
      <c r="C442" s="13">
        <v>0</v>
      </c>
    </row>
    <row r="443" spans="1:3" hidden="1" x14ac:dyDescent="0.25">
      <c r="A443" s="12"/>
      <c r="B443" s="13"/>
      <c r="C443" s="13">
        <v>0</v>
      </c>
    </row>
    <row r="444" spans="1:3" hidden="1" x14ac:dyDescent="0.25">
      <c r="A444" s="12"/>
      <c r="B444" s="13"/>
      <c r="C444" s="13">
        <v>0</v>
      </c>
    </row>
    <row r="445" spans="1:3" hidden="1" x14ac:dyDescent="0.25">
      <c r="A445" s="12"/>
      <c r="B445" s="13"/>
      <c r="C445" s="13">
        <v>0</v>
      </c>
    </row>
    <row r="446" spans="1:3" hidden="1" x14ac:dyDescent="0.25">
      <c r="A446" s="12"/>
      <c r="B446" s="13"/>
      <c r="C446" s="13">
        <v>0</v>
      </c>
    </row>
    <row r="447" spans="1:3" hidden="1" x14ac:dyDescent="0.25">
      <c r="A447" s="16">
        <v>0</v>
      </c>
      <c r="B447" s="17">
        <v>0</v>
      </c>
      <c r="C447" s="17">
        <v>0</v>
      </c>
    </row>
    <row r="448" spans="1:3" hidden="1" x14ac:dyDescent="0.25">
      <c r="A448" s="16"/>
      <c r="B448" s="17"/>
      <c r="C448" s="17">
        <v>0</v>
      </c>
    </row>
    <row r="449" spans="1:3" hidden="1" x14ac:dyDescent="0.25">
      <c r="A449" s="16"/>
      <c r="B449" s="17"/>
      <c r="C449" s="17">
        <v>0</v>
      </c>
    </row>
    <row r="450" spans="1:3" hidden="1" x14ac:dyDescent="0.25">
      <c r="A450" s="16"/>
      <c r="B450" s="17"/>
      <c r="C450" s="17">
        <v>0</v>
      </c>
    </row>
    <row r="451" spans="1:3" hidden="1" x14ac:dyDescent="0.25">
      <c r="A451" s="16"/>
      <c r="B451" s="17"/>
      <c r="C451" s="17">
        <v>0</v>
      </c>
    </row>
    <row r="452" spans="1:3" hidden="1" x14ac:dyDescent="0.25">
      <c r="A452" s="16"/>
      <c r="B452" s="17"/>
      <c r="C452" s="17">
        <v>0</v>
      </c>
    </row>
    <row r="453" spans="1:3" hidden="1" x14ac:dyDescent="0.25">
      <c r="A453" s="16"/>
      <c r="B453" s="17"/>
      <c r="C453" s="17">
        <v>0</v>
      </c>
    </row>
    <row r="454" spans="1:3" hidden="1" x14ac:dyDescent="0.25">
      <c r="A454" s="16"/>
      <c r="B454" s="17"/>
      <c r="C454" s="17">
        <v>0</v>
      </c>
    </row>
    <row r="455" spans="1:3" hidden="1" x14ac:dyDescent="0.25">
      <c r="A455" s="16"/>
      <c r="B455" s="17"/>
      <c r="C455" s="17">
        <v>0</v>
      </c>
    </row>
    <row r="456" spans="1:3" hidden="1" x14ac:dyDescent="0.25">
      <c r="A456" s="16"/>
      <c r="B456" s="17"/>
      <c r="C456" s="17">
        <v>0</v>
      </c>
    </row>
    <row r="457" spans="1:3" hidden="1" x14ac:dyDescent="0.25">
      <c r="A457" s="12" t="s">
        <v>178</v>
      </c>
      <c r="B457" s="13" t="e">
        <v>#N/A</v>
      </c>
      <c r="C457" s="13" t="e">
        <v>#N/A</v>
      </c>
    </row>
    <row r="458" spans="1:3" hidden="1" x14ac:dyDescent="0.25">
      <c r="A458" s="12"/>
      <c r="B458" s="13"/>
      <c r="C458" s="13" t="e">
        <v>#N/A</v>
      </c>
    </row>
    <row r="459" spans="1:3" hidden="1" x14ac:dyDescent="0.25">
      <c r="A459" s="12" t="s">
        <v>3</v>
      </c>
      <c r="B459" s="13">
        <v>1</v>
      </c>
      <c r="C459" s="13" t="s">
        <v>4</v>
      </c>
    </row>
    <row r="460" spans="1:3" hidden="1" x14ac:dyDescent="0.25">
      <c r="A460" s="16" t="s">
        <v>5</v>
      </c>
      <c r="B460" s="17"/>
      <c r="C460" s="17" t="s">
        <v>6</v>
      </c>
    </row>
    <row r="461" spans="1:3" hidden="1" x14ac:dyDescent="0.25">
      <c r="A461" s="16"/>
      <c r="B461" s="17"/>
      <c r="C461" s="17" t="s">
        <v>7</v>
      </c>
    </row>
    <row r="462" spans="1:3" hidden="1" x14ac:dyDescent="0.25">
      <c r="A462" s="16"/>
      <c r="B462" s="17"/>
      <c r="C462" s="17" t="s">
        <v>8</v>
      </c>
    </row>
    <row r="463" spans="1:3" x14ac:dyDescent="0.25">
      <c r="A463" s="5">
        <v>1160</v>
      </c>
      <c r="B463" s="6">
        <v>1611</v>
      </c>
      <c r="C463" s="7"/>
    </row>
    <row r="464" spans="1:3" x14ac:dyDescent="0.25">
      <c r="A464" s="8">
        <v>2771</v>
      </c>
      <c r="C464" s="9">
        <v>44816</v>
      </c>
    </row>
    <row r="465" spans="1:3" x14ac:dyDescent="0.25">
      <c r="A465" s="10" t="s">
        <v>0</v>
      </c>
      <c r="B465" s="11" t="s">
        <v>1</v>
      </c>
      <c r="C465" s="10" t="s">
        <v>2</v>
      </c>
    </row>
    <row r="466" spans="1:3" x14ac:dyDescent="0.25">
      <c r="A466" s="12" t="s">
        <v>180</v>
      </c>
      <c r="B466" s="13">
        <v>8</v>
      </c>
      <c r="C466" s="13" t="s">
        <v>61</v>
      </c>
    </row>
    <row r="467" spans="1:3" x14ac:dyDescent="0.25">
      <c r="A467" s="12"/>
      <c r="B467" s="13"/>
      <c r="C467" s="13" t="s">
        <v>78</v>
      </c>
    </row>
    <row r="468" spans="1:3" x14ac:dyDescent="0.25">
      <c r="A468" s="12"/>
      <c r="B468" s="13"/>
      <c r="C468" s="13" t="s">
        <v>113</v>
      </c>
    </row>
    <row r="469" spans="1:3" x14ac:dyDescent="0.25">
      <c r="A469" s="12"/>
      <c r="B469" s="13"/>
      <c r="C469" s="13" t="s">
        <v>115</v>
      </c>
    </row>
    <row r="470" spans="1:3" x14ac:dyDescent="0.25">
      <c r="A470" s="12"/>
      <c r="B470" s="13"/>
      <c r="C470" s="13" t="s">
        <v>181</v>
      </c>
    </row>
    <row r="471" spans="1:3" x14ac:dyDescent="0.25">
      <c r="A471" s="12"/>
      <c r="B471" s="13"/>
      <c r="C471" s="13" t="s">
        <v>182</v>
      </c>
    </row>
    <row r="472" spans="1:3" x14ac:dyDescent="0.25">
      <c r="A472" s="12"/>
      <c r="B472" s="13"/>
      <c r="C472" s="13" t="s">
        <v>183</v>
      </c>
    </row>
    <row r="473" spans="1:3" x14ac:dyDescent="0.25">
      <c r="A473" s="12"/>
      <c r="B473" s="13"/>
      <c r="C473" s="13" t="s">
        <v>184</v>
      </c>
    </row>
    <row r="474" spans="1:3" x14ac:dyDescent="0.25">
      <c r="A474" s="12"/>
      <c r="B474" s="13"/>
      <c r="C474" s="13">
        <v>0</v>
      </c>
    </row>
    <row r="475" spans="1:3" x14ac:dyDescent="0.25">
      <c r="A475" s="12"/>
      <c r="B475" s="13"/>
      <c r="C475" s="13">
        <v>0</v>
      </c>
    </row>
    <row r="476" spans="1:3" x14ac:dyDescent="0.25">
      <c r="A476" s="12"/>
      <c r="B476" s="13"/>
      <c r="C476" s="13">
        <v>0</v>
      </c>
    </row>
    <row r="477" spans="1:3" x14ac:dyDescent="0.25">
      <c r="A477" s="12"/>
      <c r="B477" s="13"/>
      <c r="C477" s="13">
        <v>0</v>
      </c>
    </row>
    <row r="478" spans="1:3" x14ac:dyDescent="0.25">
      <c r="A478" s="16" t="s">
        <v>185</v>
      </c>
      <c r="B478" s="17">
        <v>6</v>
      </c>
      <c r="C478" s="17" t="s">
        <v>186</v>
      </c>
    </row>
    <row r="479" spans="1:3" x14ac:dyDescent="0.25">
      <c r="A479" s="16"/>
      <c r="B479" s="17"/>
      <c r="C479" s="17" t="s">
        <v>108</v>
      </c>
    </row>
    <row r="480" spans="1:3" x14ac:dyDescent="0.25">
      <c r="A480" s="17"/>
      <c r="B480" s="17"/>
      <c r="C480" s="17" t="s">
        <v>54</v>
      </c>
    </row>
    <row r="481" spans="1:3" x14ac:dyDescent="0.25">
      <c r="A481" s="17"/>
      <c r="B481" s="17"/>
      <c r="C481" s="17" t="s">
        <v>84</v>
      </c>
    </row>
    <row r="482" spans="1:3" x14ac:dyDescent="0.25">
      <c r="A482" s="16"/>
      <c r="B482" s="17"/>
      <c r="C482" s="17" t="s">
        <v>104</v>
      </c>
    </row>
    <row r="483" spans="1:3" x14ac:dyDescent="0.25">
      <c r="A483" s="16"/>
      <c r="B483" s="17"/>
      <c r="C483" s="17" t="s">
        <v>80</v>
      </c>
    </row>
    <row r="484" spans="1:3" x14ac:dyDescent="0.25">
      <c r="A484" s="16"/>
      <c r="B484" s="17"/>
      <c r="C484" s="17">
        <v>0</v>
      </c>
    </row>
    <row r="485" spans="1:3" x14ac:dyDescent="0.25">
      <c r="A485" s="16"/>
      <c r="B485" s="17"/>
      <c r="C485" s="17">
        <v>0</v>
      </c>
    </row>
    <row r="486" spans="1:3" x14ac:dyDescent="0.25">
      <c r="A486" s="16"/>
      <c r="B486" s="17"/>
      <c r="C486" s="17">
        <v>0</v>
      </c>
    </row>
    <row r="487" spans="1:3" x14ac:dyDescent="0.25">
      <c r="A487" s="16"/>
      <c r="B487" s="17"/>
      <c r="C487" s="17">
        <v>0</v>
      </c>
    </row>
    <row r="488" spans="1:3" x14ac:dyDescent="0.25">
      <c r="A488" s="12" t="s">
        <v>187</v>
      </c>
      <c r="B488" s="13">
        <v>2</v>
      </c>
      <c r="C488" s="13" t="s">
        <v>187</v>
      </c>
    </row>
    <row r="489" spans="1:3" x14ac:dyDescent="0.25">
      <c r="A489" s="12"/>
      <c r="B489" s="13"/>
      <c r="C489" s="13" t="s">
        <v>66</v>
      </c>
    </row>
    <row r="490" spans="1:3" x14ac:dyDescent="0.25">
      <c r="A490" s="12"/>
      <c r="B490" s="13"/>
      <c r="C490" s="13">
        <v>0</v>
      </c>
    </row>
    <row r="491" spans="1:3" x14ac:dyDescent="0.25">
      <c r="A491" s="12"/>
      <c r="B491" s="13"/>
      <c r="C491" s="13">
        <v>0</v>
      </c>
    </row>
    <row r="492" spans="1:3" x14ac:dyDescent="0.25">
      <c r="A492" s="12"/>
      <c r="B492" s="13"/>
      <c r="C492" s="13">
        <v>0</v>
      </c>
    </row>
    <row r="493" spans="1:3" x14ac:dyDescent="0.25">
      <c r="A493" s="16" t="s">
        <v>188</v>
      </c>
      <c r="B493" s="17">
        <v>3</v>
      </c>
      <c r="C493" s="17" t="s">
        <v>189</v>
      </c>
    </row>
    <row r="494" spans="1:3" x14ac:dyDescent="0.25">
      <c r="A494" s="16"/>
      <c r="B494" s="17"/>
      <c r="C494" s="17" t="s">
        <v>74</v>
      </c>
    </row>
    <row r="495" spans="1:3" x14ac:dyDescent="0.25">
      <c r="A495" s="16"/>
      <c r="B495" s="17"/>
      <c r="C495" s="17" t="s">
        <v>114</v>
      </c>
    </row>
    <row r="496" spans="1:3" x14ac:dyDescent="0.25">
      <c r="A496" s="16"/>
      <c r="B496" s="17"/>
      <c r="C496" s="17">
        <v>0</v>
      </c>
    </row>
    <row r="497" spans="1:3" x14ac:dyDescent="0.25">
      <c r="A497" s="16"/>
      <c r="B497" s="17"/>
      <c r="C497" s="17">
        <v>0</v>
      </c>
    </row>
    <row r="498" spans="1:3" x14ac:dyDescent="0.25">
      <c r="A498" s="16"/>
      <c r="B498" s="17"/>
      <c r="C498" s="17">
        <v>0</v>
      </c>
    </row>
    <row r="499" spans="1:3" x14ac:dyDescent="0.25">
      <c r="A499" s="16"/>
      <c r="B499" s="17"/>
      <c r="C499" s="17">
        <v>0</v>
      </c>
    </row>
    <row r="500" spans="1:3" x14ac:dyDescent="0.25">
      <c r="A500" s="16"/>
      <c r="B500" s="17"/>
      <c r="C500" s="17">
        <v>0</v>
      </c>
    </row>
    <row r="501" spans="1:3" x14ac:dyDescent="0.25">
      <c r="A501" s="16"/>
      <c r="B501" s="17"/>
      <c r="C501" s="17">
        <v>0</v>
      </c>
    </row>
    <row r="502" spans="1:3" x14ac:dyDescent="0.25">
      <c r="A502" s="16"/>
      <c r="B502" s="17"/>
      <c r="C502" s="17">
        <v>0</v>
      </c>
    </row>
    <row r="503" spans="1:3" x14ac:dyDescent="0.25">
      <c r="A503" s="12" t="s">
        <v>179</v>
      </c>
      <c r="B503" s="13">
        <v>2</v>
      </c>
      <c r="C503" s="13" t="s">
        <v>91</v>
      </c>
    </row>
    <row r="504" spans="1:3" x14ac:dyDescent="0.25">
      <c r="A504" s="12"/>
      <c r="B504" s="13"/>
      <c r="C504" s="13" t="s">
        <v>190</v>
      </c>
    </row>
    <row r="505" spans="1:3" x14ac:dyDescent="0.25">
      <c r="A505" s="12" t="s">
        <v>3</v>
      </c>
      <c r="B505" s="13">
        <v>1</v>
      </c>
      <c r="C505" s="13" t="s">
        <v>4</v>
      </c>
    </row>
    <row r="506" spans="1:3" x14ac:dyDescent="0.25">
      <c r="A506" s="16" t="s">
        <v>5</v>
      </c>
      <c r="B506" s="17"/>
      <c r="C506" s="17" t="s">
        <v>6</v>
      </c>
    </row>
    <row r="507" spans="1:3" x14ac:dyDescent="0.25">
      <c r="A507" s="16"/>
      <c r="B507" s="17"/>
      <c r="C507" s="17" t="s">
        <v>7</v>
      </c>
    </row>
    <row r="508" spans="1:3" x14ac:dyDescent="0.25">
      <c r="A508" s="16"/>
      <c r="B508" s="17"/>
      <c r="C508" s="17" t="s">
        <v>8</v>
      </c>
    </row>
    <row r="509" spans="1:3" x14ac:dyDescent="0.25">
      <c r="A509" s="5">
        <v>1436</v>
      </c>
      <c r="B509" s="6">
        <v>2056</v>
      </c>
      <c r="C509" s="7"/>
    </row>
    <row r="510" spans="1:3" x14ac:dyDescent="0.25">
      <c r="A510" s="8">
        <v>3492</v>
      </c>
      <c r="C510" s="9">
        <v>44817</v>
      </c>
    </row>
    <row r="511" spans="1:3" x14ac:dyDescent="0.25">
      <c r="A511" s="10" t="s">
        <v>0</v>
      </c>
      <c r="B511" s="11" t="s">
        <v>1</v>
      </c>
      <c r="C511" s="10" t="s">
        <v>2</v>
      </c>
    </row>
    <row r="512" spans="1:3" x14ac:dyDescent="0.25">
      <c r="A512" s="12" t="s">
        <v>191</v>
      </c>
      <c r="B512" s="13">
        <v>3</v>
      </c>
      <c r="C512" s="13" t="s">
        <v>192</v>
      </c>
    </row>
    <row r="513" spans="1:3" x14ac:dyDescent="0.25">
      <c r="A513" s="12"/>
      <c r="B513" s="13"/>
      <c r="C513" s="13" t="s">
        <v>133</v>
      </c>
    </row>
    <row r="514" spans="1:3" x14ac:dyDescent="0.25">
      <c r="A514" s="12"/>
      <c r="B514" s="13"/>
      <c r="C514" s="13" t="s">
        <v>193</v>
      </c>
    </row>
    <row r="515" spans="1:3" x14ac:dyDescent="0.25">
      <c r="A515" s="12"/>
      <c r="B515" s="13"/>
      <c r="C515" s="13">
        <v>0</v>
      </c>
    </row>
    <row r="516" spans="1:3" x14ac:dyDescent="0.25">
      <c r="A516" s="12"/>
      <c r="B516" s="13"/>
      <c r="C516" s="13">
        <v>0</v>
      </c>
    </row>
    <row r="517" spans="1:3" x14ac:dyDescent="0.25">
      <c r="A517" s="12"/>
      <c r="B517" s="13"/>
      <c r="C517" s="13">
        <v>0</v>
      </c>
    </row>
    <row r="518" spans="1:3" x14ac:dyDescent="0.25">
      <c r="A518" s="12"/>
      <c r="B518" s="13"/>
      <c r="C518" s="13">
        <v>0</v>
      </c>
    </row>
    <row r="519" spans="1:3" x14ac:dyDescent="0.25">
      <c r="A519" s="12"/>
      <c r="B519" s="13"/>
      <c r="C519" s="13">
        <v>0</v>
      </c>
    </row>
    <row r="520" spans="1:3" x14ac:dyDescent="0.25">
      <c r="A520" s="12"/>
      <c r="B520" s="13"/>
      <c r="C520" s="13">
        <v>0</v>
      </c>
    </row>
    <row r="521" spans="1:3" x14ac:dyDescent="0.25">
      <c r="A521" s="12"/>
      <c r="B521" s="13"/>
      <c r="C521" s="13">
        <v>0</v>
      </c>
    </row>
    <row r="522" spans="1:3" x14ac:dyDescent="0.25">
      <c r="A522" s="15"/>
      <c r="B522" s="14"/>
      <c r="C522" s="14">
        <v>0</v>
      </c>
    </row>
    <row r="523" spans="1:3" x14ac:dyDescent="0.25">
      <c r="A523" s="15"/>
      <c r="B523" s="14"/>
      <c r="C523" s="14">
        <v>0</v>
      </c>
    </row>
    <row r="524" spans="1:3" x14ac:dyDescent="0.25">
      <c r="A524" s="16" t="s">
        <v>194</v>
      </c>
      <c r="B524" s="17">
        <v>6</v>
      </c>
      <c r="C524" s="17" t="s">
        <v>131</v>
      </c>
    </row>
    <row r="525" spans="1:3" x14ac:dyDescent="0.25">
      <c r="A525" s="16"/>
      <c r="B525" s="17"/>
      <c r="C525" s="17" t="s">
        <v>69</v>
      </c>
    </row>
    <row r="526" spans="1:3" x14ac:dyDescent="0.25">
      <c r="A526" s="16"/>
      <c r="B526" s="17"/>
      <c r="C526" s="17" t="s">
        <v>195</v>
      </c>
    </row>
    <row r="527" spans="1:3" x14ac:dyDescent="0.25">
      <c r="A527" s="16"/>
      <c r="B527" s="17"/>
      <c r="C527" s="17" t="s">
        <v>196</v>
      </c>
    </row>
    <row r="528" spans="1:3" x14ac:dyDescent="0.25">
      <c r="A528" s="16"/>
      <c r="B528" s="17"/>
      <c r="C528" s="17" t="s">
        <v>70</v>
      </c>
    </row>
    <row r="529" spans="1:3" x14ac:dyDescent="0.25">
      <c r="A529" s="16"/>
      <c r="B529" s="17"/>
      <c r="C529" s="17" t="s">
        <v>136</v>
      </c>
    </row>
    <row r="530" spans="1:3" x14ac:dyDescent="0.25">
      <c r="A530" s="16"/>
      <c r="B530" s="17"/>
      <c r="C530" s="17">
        <v>0</v>
      </c>
    </row>
    <row r="531" spans="1:3" x14ac:dyDescent="0.25">
      <c r="A531" s="16"/>
      <c r="B531" s="17"/>
      <c r="C531" s="17">
        <v>0</v>
      </c>
    </row>
    <row r="532" spans="1:3" x14ac:dyDescent="0.25">
      <c r="A532" s="16"/>
      <c r="B532" s="17"/>
      <c r="C532" s="17">
        <v>0</v>
      </c>
    </row>
    <row r="533" spans="1:3" x14ac:dyDescent="0.25">
      <c r="A533" s="16"/>
      <c r="B533" s="17"/>
      <c r="C533" s="17">
        <v>0</v>
      </c>
    </row>
    <row r="534" spans="1:3" x14ac:dyDescent="0.25">
      <c r="A534" s="12" t="s">
        <v>197</v>
      </c>
      <c r="B534" s="13">
        <v>2</v>
      </c>
      <c r="C534" s="13" t="s">
        <v>197</v>
      </c>
    </row>
    <row r="535" spans="1:3" x14ac:dyDescent="0.25">
      <c r="A535" s="12"/>
      <c r="B535" s="13"/>
      <c r="C535" s="13" t="s">
        <v>66</v>
      </c>
    </row>
    <row r="536" spans="1:3" x14ac:dyDescent="0.25">
      <c r="A536" s="12"/>
      <c r="B536" s="13"/>
      <c r="C536" s="13">
        <v>0</v>
      </c>
    </row>
    <row r="537" spans="1:3" x14ac:dyDescent="0.25">
      <c r="A537" s="12"/>
      <c r="B537" s="13"/>
      <c r="C537" s="13">
        <v>0</v>
      </c>
    </row>
    <row r="538" spans="1:3" x14ac:dyDescent="0.25">
      <c r="A538" s="12"/>
      <c r="B538" s="13"/>
      <c r="C538" s="13">
        <v>0</v>
      </c>
    </row>
    <row r="539" spans="1:3" x14ac:dyDescent="0.25">
      <c r="A539" s="16" t="s">
        <v>198</v>
      </c>
      <c r="B539" s="17">
        <v>5</v>
      </c>
      <c r="C539" s="17" t="s">
        <v>54</v>
      </c>
    </row>
    <row r="540" spans="1:3" x14ac:dyDescent="0.25">
      <c r="A540" s="16"/>
      <c r="B540" s="17"/>
      <c r="C540" s="17" t="s">
        <v>113</v>
      </c>
    </row>
    <row r="541" spans="1:3" x14ac:dyDescent="0.25">
      <c r="A541" s="16"/>
      <c r="B541" s="17"/>
      <c r="C541" s="17" t="s">
        <v>199</v>
      </c>
    </row>
    <row r="542" spans="1:3" x14ac:dyDescent="0.25">
      <c r="A542" s="16"/>
      <c r="B542" s="17"/>
      <c r="C542" s="17" t="s">
        <v>166</v>
      </c>
    </row>
    <row r="543" spans="1:3" x14ac:dyDescent="0.25">
      <c r="A543" s="16"/>
      <c r="B543" s="17"/>
      <c r="C543" s="17" t="s">
        <v>79</v>
      </c>
    </row>
    <row r="544" spans="1:3" x14ac:dyDescent="0.25">
      <c r="A544" s="16"/>
      <c r="B544" s="17"/>
      <c r="C544" s="17">
        <v>0</v>
      </c>
    </row>
    <row r="545" spans="1:3" x14ac:dyDescent="0.25">
      <c r="A545" s="16"/>
      <c r="B545" s="17"/>
      <c r="C545" s="17">
        <v>0</v>
      </c>
    </row>
    <row r="546" spans="1:3" x14ac:dyDescent="0.25">
      <c r="A546" s="16"/>
      <c r="B546" s="17"/>
      <c r="C546" s="17">
        <v>0</v>
      </c>
    </row>
    <row r="547" spans="1:3" x14ac:dyDescent="0.25">
      <c r="A547" s="16"/>
      <c r="B547" s="17"/>
      <c r="C547" s="17">
        <v>0</v>
      </c>
    </row>
    <row r="548" spans="1:3" x14ac:dyDescent="0.25">
      <c r="A548" s="16"/>
      <c r="B548" s="17"/>
      <c r="C548" s="17">
        <v>0</v>
      </c>
    </row>
    <row r="549" spans="1:3" x14ac:dyDescent="0.25">
      <c r="A549" s="12" t="s">
        <v>51</v>
      </c>
      <c r="B549" s="13">
        <v>1</v>
      </c>
      <c r="C549" s="13" t="s">
        <v>71</v>
      </c>
    </row>
    <row r="550" spans="1:3" x14ac:dyDescent="0.25">
      <c r="A550" s="12"/>
      <c r="B550" s="13"/>
      <c r="C550" s="13">
        <v>0</v>
      </c>
    </row>
    <row r="551" spans="1:3" x14ac:dyDescent="0.25">
      <c r="A551" s="12" t="s">
        <v>3</v>
      </c>
      <c r="B551" s="13">
        <v>1</v>
      </c>
      <c r="C551" s="13" t="s">
        <v>4</v>
      </c>
    </row>
    <row r="552" spans="1:3" x14ac:dyDescent="0.25">
      <c r="A552" s="16" t="s">
        <v>5</v>
      </c>
      <c r="B552" s="17"/>
      <c r="C552" s="17" t="s">
        <v>6</v>
      </c>
    </row>
    <row r="553" spans="1:3" x14ac:dyDescent="0.25">
      <c r="A553" s="16"/>
      <c r="B553" s="17"/>
      <c r="C553" s="17" t="s">
        <v>7</v>
      </c>
    </row>
    <row r="554" spans="1:3" x14ac:dyDescent="0.25">
      <c r="A554" s="16"/>
      <c r="B554" s="17"/>
      <c r="C554" s="17" t="s">
        <v>8</v>
      </c>
    </row>
    <row r="555" spans="1:3" x14ac:dyDescent="0.25">
      <c r="A555" s="5">
        <v>1652</v>
      </c>
      <c r="B555" s="6">
        <v>0</v>
      </c>
      <c r="C555" s="7"/>
    </row>
    <row r="556" spans="1:3" x14ac:dyDescent="0.25">
      <c r="A556" s="8">
        <v>1652</v>
      </c>
      <c r="C556" s="9">
        <v>44818</v>
      </c>
    </row>
    <row r="557" spans="1:3" x14ac:dyDescent="0.25">
      <c r="A557" s="10" t="s">
        <v>0</v>
      </c>
      <c r="B557" s="11" t="s">
        <v>1</v>
      </c>
      <c r="C557" s="10" t="s">
        <v>2</v>
      </c>
    </row>
    <row r="558" spans="1:3" x14ac:dyDescent="0.25">
      <c r="A558" s="12" t="s">
        <v>200</v>
      </c>
      <c r="B558" s="13">
        <v>8</v>
      </c>
      <c r="C558" s="13" t="s">
        <v>201</v>
      </c>
    </row>
    <row r="559" spans="1:3" x14ac:dyDescent="0.25">
      <c r="A559" s="12"/>
      <c r="B559" s="13"/>
      <c r="C559" s="13" t="s">
        <v>96</v>
      </c>
    </row>
    <row r="560" spans="1:3" x14ac:dyDescent="0.25">
      <c r="A560" s="12"/>
      <c r="B560" s="13"/>
      <c r="C560" s="13" t="s">
        <v>202</v>
      </c>
    </row>
    <row r="561" spans="1:3" x14ac:dyDescent="0.25">
      <c r="A561" s="12"/>
      <c r="B561" s="13"/>
      <c r="C561" s="13" t="s">
        <v>55</v>
      </c>
    </row>
    <row r="562" spans="1:3" x14ac:dyDescent="0.25">
      <c r="A562" s="12"/>
      <c r="B562" s="13"/>
      <c r="C562" s="13" t="s">
        <v>114</v>
      </c>
    </row>
    <row r="563" spans="1:3" x14ac:dyDescent="0.25">
      <c r="A563" s="12"/>
      <c r="B563" s="13"/>
      <c r="C563" s="13" t="s">
        <v>203</v>
      </c>
    </row>
    <row r="564" spans="1:3" x14ac:dyDescent="0.25">
      <c r="A564" s="12"/>
      <c r="B564" s="13"/>
      <c r="C564" s="13" t="s">
        <v>204</v>
      </c>
    </row>
    <row r="565" spans="1:3" x14ac:dyDescent="0.25">
      <c r="A565" s="12"/>
      <c r="B565" s="13"/>
      <c r="C565" s="13" t="s">
        <v>205</v>
      </c>
    </row>
    <row r="566" spans="1:3" x14ac:dyDescent="0.25">
      <c r="A566" s="12"/>
      <c r="B566" s="13"/>
      <c r="C566" s="13">
        <v>0</v>
      </c>
    </row>
    <row r="567" spans="1:3" x14ac:dyDescent="0.25">
      <c r="A567" s="12"/>
      <c r="B567" s="13"/>
      <c r="C567" s="13">
        <v>0</v>
      </c>
    </row>
    <row r="568" spans="1:3" x14ac:dyDescent="0.25">
      <c r="A568" s="12"/>
      <c r="B568" s="13"/>
      <c r="C568" s="13">
        <v>0</v>
      </c>
    </row>
    <row r="569" spans="1:3" x14ac:dyDescent="0.25">
      <c r="A569" s="12"/>
      <c r="B569" s="13"/>
      <c r="C569" s="13">
        <v>0</v>
      </c>
    </row>
    <row r="570" spans="1:3" x14ac:dyDescent="0.25">
      <c r="A570" s="16" t="s">
        <v>206</v>
      </c>
      <c r="B570" s="17">
        <v>4</v>
      </c>
      <c r="C570" s="17" t="s">
        <v>207</v>
      </c>
    </row>
    <row r="571" spans="1:3" x14ac:dyDescent="0.25">
      <c r="A571" s="16"/>
      <c r="B571" s="17"/>
      <c r="C571" s="17" t="s">
        <v>208</v>
      </c>
    </row>
    <row r="572" spans="1:3" x14ac:dyDescent="0.25">
      <c r="A572" s="16"/>
      <c r="B572" s="17"/>
      <c r="C572" s="17" t="s">
        <v>132</v>
      </c>
    </row>
    <row r="573" spans="1:3" x14ac:dyDescent="0.25">
      <c r="A573" s="16"/>
      <c r="B573" s="17"/>
      <c r="C573" s="17" t="s">
        <v>133</v>
      </c>
    </row>
    <row r="574" spans="1:3" x14ac:dyDescent="0.25">
      <c r="A574" s="16"/>
      <c r="B574" s="17"/>
      <c r="C574" s="17">
        <v>0</v>
      </c>
    </row>
    <row r="575" spans="1:3" x14ac:dyDescent="0.25">
      <c r="A575" s="16"/>
      <c r="B575" s="17"/>
      <c r="C575" s="17">
        <v>0</v>
      </c>
    </row>
    <row r="576" spans="1:3" x14ac:dyDescent="0.25">
      <c r="A576" s="16"/>
      <c r="B576" s="17"/>
      <c r="C576" s="17">
        <v>0</v>
      </c>
    </row>
    <row r="577" spans="1:3" x14ac:dyDescent="0.25">
      <c r="A577" s="16"/>
      <c r="B577" s="17"/>
      <c r="C577" s="17">
        <v>0</v>
      </c>
    </row>
    <row r="578" spans="1:3" x14ac:dyDescent="0.25">
      <c r="A578" s="16"/>
      <c r="B578" s="17"/>
      <c r="C578" s="17">
        <v>0</v>
      </c>
    </row>
    <row r="579" spans="1:3" x14ac:dyDescent="0.25">
      <c r="A579" s="16"/>
      <c r="B579" s="17"/>
      <c r="C579" s="17">
        <v>0</v>
      </c>
    </row>
    <row r="580" spans="1:3" x14ac:dyDescent="0.25">
      <c r="A580" s="12" t="s">
        <v>209</v>
      </c>
      <c r="B580" s="13">
        <v>3</v>
      </c>
      <c r="C580" s="13" t="s">
        <v>210</v>
      </c>
    </row>
    <row r="581" spans="1:3" x14ac:dyDescent="0.25">
      <c r="A581" s="12"/>
      <c r="B581" s="13"/>
      <c r="C581" s="13" t="s">
        <v>211</v>
      </c>
    </row>
    <row r="582" spans="1:3" x14ac:dyDescent="0.25">
      <c r="A582" s="12"/>
      <c r="B582" s="13"/>
      <c r="C582" s="13" t="s">
        <v>66</v>
      </c>
    </row>
    <row r="583" spans="1:3" x14ac:dyDescent="0.25">
      <c r="A583" s="12"/>
      <c r="B583" s="13"/>
      <c r="C583" s="13">
        <v>0</v>
      </c>
    </row>
    <row r="584" spans="1:3" x14ac:dyDescent="0.25">
      <c r="A584" s="12"/>
      <c r="B584" s="13"/>
      <c r="C584" s="13">
        <v>0</v>
      </c>
    </row>
    <row r="585" spans="1:3" x14ac:dyDescent="0.25">
      <c r="A585" s="16" t="s">
        <v>212</v>
      </c>
      <c r="B585" s="17">
        <v>3</v>
      </c>
      <c r="C585" s="17" t="s">
        <v>213</v>
      </c>
    </row>
    <row r="586" spans="1:3" x14ac:dyDescent="0.25">
      <c r="A586" s="16"/>
      <c r="B586" s="17"/>
      <c r="C586" s="17" t="s">
        <v>112</v>
      </c>
    </row>
    <row r="587" spans="1:3" x14ac:dyDescent="0.25">
      <c r="A587" s="16"/>
      <c r="B587" s="17"/>
      <c r="C587" s="17" t="s">
        <v>214</v>
      </c>
    </row>
    <row r="588" spans="1:3" x14ac:dyDescent="0.25">
      <c r="A588" s="16"/>
      <c r="B588" s="17"/>
      <c r="C588" s="17">
        <v>0</v>
      </c>
    </row>
    <row r="589" spans="1:3" x14ac:dyDescent="0.25">
      <c r="A589" s="16"/>
      <c r="B589" s="17"/>
      <c r="C589" s="17">
        <v>0</v>
      </c>
    </row>
    <row r="590" spans="1:3" x14ac:dyDescent="0.25">
      <c r="A590" s="16"/>
      <c r="B590" s="17"/>
      <c r="C590" s="17">
        <v>0</v>
      </c>
    </row>
    <row r="591" spans="1:3" x14ac:dyDescent="0.25">
      <c r="A591" s="16"/>
      <c r="B591" s="17"/>
      <c r="C591" s="17">
        <v>0</v>
      </c>
    </row>
    <row r="592" spans="1:3" x14ac:dyDescent="0.25">
      <c r="A592" s="16"/>
      <c r="B592" s="17"/>
      <c r="C592" s="17">
        <v>0</v>
      </c>
    </row>
    <row r="593" spans="1:3" x14ac:dyDescent="0.25">
      <c r="A593" s="16"/>
      <c r="B593" s="17"/>
      <c r="C593" s="17">
        <v>0</v>
      </c>
    </row>
    <row r="594" spans="1:3" x14ac:dyDescent="0.25">
      <c r="A594" s="16"/>
      <c r="B594" s="17"/>
      <c r="C594" s="17">
        <v>0</v>
      </c>
    </row>
    <row r="595" spans="1:3" x14ac:dyDescent="0.25">
      <c r="A595" s="12">
        <v>0</v>
      </c>
      <c r="B595" s="13">
        <v>0</v>
      </c>
      <c r="C595" s="13">
        <v>0</v>
      </c>
    </row>
    <row r="596" spans="1:3" x14ac:dyDescent="0.25">
      <c r="A596" s="12"/>
      <c r="B596" s="13"/>
      <c r="C596" s="13">
        <v>0</v>
      </c>
    </row>
    <row r="597" spans="1:3" x14ac:dyDescent="0.25">
      <c r="A597" s="12" t="s">
        <v>3</v>
      </c>
      <c r="B597" s="13">
        <v>1</v>
      </c>
      <c r="C597" s="13" t="s">
        <v>4</v>
      </c>
    </row>
    <row r="598" spans="1:3" x14ac:dyDescent="0.25">
      <c r="A598" s="16" t="s">
        <v>5</v>
      </c>
      <c r="B598" s="17"/>
      <c r="C598" s="17" t="s">
        <v>6</v>
      </c>
    </row>
    <row r="599" spans="1:3" x14ac:dyDescent="0.25">
      <c r="A599" s="16"/>
      <c r="B599" s="17"/>
      <c r="C599" s="17" t="s">
        <v>7</v>
      </c>
    </row>
    <row r="600" spans="1:3" x14ac:dyDescent="0.25">
      <c r="A600" s="16"/>
      <c r="B600" s="17"/>
      <c r="C600" s="17" t="s">
        <v>8</v>
      </c>
    </row>
    <row r="601" spans="1:3" x14ac:dyDescent="0.25">
      <c r="A601" s="5">
        <v>1158</v>
      </c>
      <c r="B601" s="6">
        <v>1621</v>
      </c>
      <c r="C601" s="7"/>
    </row>
    <row r="602" spans="1:3" x14ac:dyDescent="0.25">
      <c r="A602" s="8">
        <v>2779</v>
      </c>
      <c r="C602" s="9">
        <v>44819</v>
      </c>
    </row>
    <row r="603" spans="1:3" x14ac:dyDescent="0.25">
      <c r="A603" s="10" t="s">
        <v>0</v>
      </c>
      <c r="B603" s="11" t="s">
        <v>1</v>
      </c>
      <c r="C603" s="10" t="s">
        <v>2</v>
      </c>
    </row>
    <row r="604" spans="1:3" x14ac:dyDescent="0.25">
      <c r="A604" s="12" t="s">
        <v>216</v>
      </c>
      <c r="B604" s="13">
        <v>1</v>
      </c>
      <c r="C604" s="13" t="s">
        <v>217</v>
      </c>
    </row>
    <row r="605" spans="1:3" x14ac:dyDescent="0.25">
      <c r="A605" s="12"/>
      <c r="B605" s="13"/>
      <c r="C605" s="13" t="s">
        <v>120</v>
      </c>
    </row>
    <row r="606" spans="1:3" x14ac:dyDescent="0.25">
      <c r="A606" s="12"/>
      <c r="B606" s="13"/>
      <c r="C606" s="13">
        <v>0</v>
      </c>
    </row>
    <row r="607" spans="1:3" x14ac:dyDescent="0.25">
      <c r="A607" s="12"/>
      <c r="B607" s="13"/>
      <c r="C607" s="13">
        <v>0</v>
      </c>
    </row>
    <row r="608" spans="1:3" x14ac:dyDescent="0.25">
      <c r="A608" s="12"/>
      <c r="B608" s="13"/>
      <c r="C608" s="13">
        <v>0</v>
      </c>
    </row>
    <row r="609" spans="1:3" x14ac:dyDescent="0.25">
      <c r="A609" s="12"/>
      <c r="B609" s="13"/>
      <c r="C609" s="13">
        <v>0</v>
      </c>
    </row>
    <row r="610" spans="1:3" x14ac:dyDescent="0.25">
      <c r="A610" s="12"/>
      <c r="B610" s="13"/>
      <c r="C610" s="13">
        <v>0</v>
      </c>
    </row>
    <row r="611" spans="1:3" x14ac:dyDescent="0.25">
      <c r="A611" s="12"/>
      <c r="B611" s="13"/>
      <c r="C611" s="13">
        <v>0</v>
      </c>
    </row>
    <row r="612" spans="1:3" x14ac:dyDescent="0.25">
      <c r="A612" s="12"/>
      <c r="B612" s="13"/>
      <c r="C612" s="13">
        <v>0</v>
      </c>
    </row>
    <row r="613" spans="1:3" x14ac:dyDescent="0.25">
      <c r="A613" s="12"/>
      <c r="B613" s="13"/>
      <c r="C613" s="13">
        <v>0</v>
      </c>
    </row>
    <row r="614" spans="1:3" x14ac:dyDescent="0.25">
      <c r="A614" s="12"/>
      <c r="B614" s="13"/>
      <c r="C614" s="13">
        <v>0</v>
      </c>
    </row>
    <row r="615" spans="1:3" x14ac:dyDescent="0.25">
      <c r="A615" s="12"/>
      <c r="B615" s="13"/>
      <c r="C615" s="13" t="s">
        <v>218</v>
      </c>
    </row>
    <row r="616" spans="1:3" x14ac:dyDescent="0.25">
      <c r="A616" s="16" t="s">
        <v>219</v>
      </c>
      <c r="B616" s="17">
        <v>6</v>
      </c>
      <c r="C616" s="17" t="s">
        <v>220</v>
      </c>
    </row>
    <row r="617" spans="1:3" x14ac:dyDescent="0.25">
      <c r="A617" s="16"/>
      <c r="B617" s="17"/>
      <c r="C617" s="17" t="s">
        <v>55</v>
      </c>
    </row>
    <row r="618" spans="1:3" x14ac:dyDescent="0.25">
      <c r="A618" s="16"/>
      <c r="B618" s="17"/>
      <c r="C618" s="17" t="s">
        <v>160</v>
      </c>
    </row>
    <row r="619" spans="1:3" x14ac:dyDescent="0.25">
      <c r="A619" s="16"/>
      <c r="B619" s="17"/>
      <c r="C619" s="17" t="s">
        <v>181</v>
      </c>
    </row>
    <row r="620" spans="1:3" x14ac:dyDescent="0.25">
      <c r="A620" s="16"/>
      <c r="B620" s="17"/>
      <c r="C620" s="17" t="s">
        <v>57</v>
      </c>
    </row>
    <row r="621" spans="1:3" x14ac:dyDescent="0.25">
      <c r="A621" s="16"/>
      <c r="B621" s="17"/>
      <c r="C621" s="17" t="s">
        <v>221</v>
      </c>
    </row>
    <row r="622" spans="1:3" x14ac:dyDescent="0.25">
      <c r="A622" s="16"/>
      <c r="B622" s="17"/>
      <c r="C622" s="17">
        <v>0</v>
      </c>
    </row>
    <row r="623" spans="1:3" x14ac:dyDescent="0.25">
      <c r="A623" s="16"/>
      <c r="B623" s="17"/>
      <c r="C623" s="17">
        <v>0</v>
      </c>
    </row>
    <row r="624" spans="1:3" x14ac:dyDescent="0.25">
      <c r="A624" s="16"/>
      <c r="B624" s="17"/>
      <c r="C624" s="17">
        <v>0</v>
      </c>
    </row>
    <row r="625" spans="1:3" x14ac:dyDescent="0.25">
      <c r="A625" s="16"/>
      <c r="B625" s="17"/>
      <c r="C625" s="17">
        <v>0</v>
      </c>
    </row>
    <row r="626" spans="1:3" x14ac:dyDescent="0.25">
      <c r="A626" s="12" t="s">
        <v>65</v>
      </c>
      <c r="B626" s="13">
        <v>2</v>
      </c>
      <c r="C626" s="13" t="s">
        <v>65</v>
      </c>
    </row>
    <row r="627" spans="1:3" x14ac:dyDescent="0.25">
      <c r="A627" s="12"/>
      <c r="B627" s="13"/>
      <c r="C627" s="13" t="s">
        <v>66</v>
      </c>
    </row>
    <row r="628" spans="1:3" x14ac:dyDescent="0.25">
      <c r="A628" s="12"/>
      <c r="B628" s="13"/>
      <c r="C628" s="13">
        <v>0</v>
      </c>
    </row>
    <row r="629" spans="1:3" x14ac:dyDescent="0.25">
      <c r="A629" s="12"/>
      <c r="B629" s="13"/>
      <c r="C629" s="13">
        <v>0</v>
      </c>
    </row>
    <row r="630" spans="1:3" x14ac:dyDescent="0.25">
      <c r="A630" s="12"/>
      <c r="B630" s="13"/>
      <c r="C630" s="13">
        <v>0</v>
      </c>
    </row>
    <row r="631" spans="1:3" x14ac:dyDescent="0.25">
      <c r="A631" s="16" t="s">
        <v>222</v>
      </c>
      <c r="B631" s="17">
        <v>6</v>
      </c>
      <c r="C631" s="17" t="s">
        <v>223</v>
      </c>
    </row>
    <row r="632" spans="1:3" x14ac:dyDescent="0.25">
      <c r="A632" s="16"/>
      <c r="B632" s="17"/>
      <c r="C632" s="17" t="s">
        <v>77</v>
      </c>
    </row>
    <row r="633" spans="1:3" x14ac:dyDescent="0.25">
      <c r="A633" s="16"/>
      <c r="B633" s="17"/>
      <c r="C633" s="17" t="s">
        <v>78</v>
      </c>
    </row>
    <row r="634" spans="1:3" x14ac:dyDescent="0.25">
      <c r="A634" s="16"/>
      <c r="B634" s="17"/>
      <c r="C634" s="17" t="s">
        <v>177</v>
      </c>
    </row>
    <row r="635" spans="1:3" x14ac:dyDescent="0.25">
      <c r="A635" s="16"/>
      <c r="B635" s="17"/>
      <c r="C635" s="17" t="s">
        <v>224</v>
      </c>
    </row>
    <row r="636" spans="1:3" x14ac:dyDescent="0.25">
      <c r="A636" s="16"/>
      <c r="B636" s="17"/>
      <c r="C636" s="17" t="s">
        <v>225</v>
      </c>
    </row>
    <row r="637" spans="1:3" x14ac:dyDescent="0.25">
      <c r="A637" s="16"/>
      <c r="B637" s="17"/>
      <c r="C637" s="17">
        <v>0</v>
      </c>
    </row>
    <row r="638" spans="1:3" x14ac:dyDescent="0.25">
      <c r="A638" s="16"/>
      <c r="B638" s="17"/>
      <c r="C638" s="17">
        <v>0</v>
      </c>
    </row>
    <row r="639" spans="1:3" x14ac:dyDescent="0.25">
      <c r="A639" s="16"/>
      <c r="B639" s="17"/>
      <c r="C639" s="17">
        <v>0</v>
      </c>
    </row>
    <row r="640" spans="1:3" x14ac:dyDescent="0.25">
      <c r="A640" s="16"/>
      <c r="B640" s="17"/>
      <c r="C640" s="17">
        <v>0</v>
      </c>
    </row>
    <row r="641" spans="1:3" x14ac:dyDescent="0.25">
      <c r="A641" s="12" t="s">
        <v>215</v>
      </c>
      <c r="B641" s="13">
        <v>2</v>
      </c>
      <c r="C641" s="13" t="s">
        <v>91</v>
      </c>
    </row>
    <row r="642" spans="1:3" x14ac:dyDescent="0.25">
      <c r="A642" s="12"/>
      <c r="B642" s="13"/>
      <c r="C642" s="13" t="s">
        <v>226</v>
      </c>
    </row>
    <row r="643" spans="1:3" x14ac:dyDescent="0.25">
      <c r="A643" s="12" t="s">
        <v>3</v>
      </c>
      <c r="B643" s="13">
        <v>1</v>
      </c>
      <c r="C643" s="13" t="s">
        <v>4</v>
      </c>
    </row>
    <row r="644" spans="1:3" x14ac:dyDescent="0.25">
      <c r="A644" s="16" t="s">
        <v>5</v>
      </c>
      <c r="B644" s="17"/>
      <c r="C644" s="17" t="s">
        <v>6</v>
      </c>
    </row>
    <row r="645" spans="1:3" x14ac:dyDescent="0.25">
      <c r="A645" s="16"/>
      <c r="B645" s="17"/>
      <c r="C645" s="17" t="s">
        <v>7</v>
      </c>
    </row>
    <row r="646" spans="1:3" x14ac:dyDescent="0.25">
      <c r="A646" s="16"/>
      <c r="B646" s="17"/>
      <c r="C646" s="17" t="s">
        <v>8</v>
      </c>
    </row>
    <row r="647" spans="1:3" x14ac:dyDescent="0.25">
      <c r="A647" s="5">
        <v>1031</v>
      </c>
      <c r="B647" s="6">
        <v>1173</v>
      </c>
      <c r="C647" s="7"/>
    </row>
    <row r="648" spans="1:3" x14ac:dyDescent="0.25">
      <c r="A648" s="8">
        <v>2204</v>
      </c>
      <c r="C648" s="9">
        <v>44820</v>
      </c>
    </row>
    <row r="649" spans="1:3" x14ac:dyDescent="0.25">
      <c r="A649" s="10" t="s">
        <v>0</v>
      </c>
      <c r="B649" s="11" t="s">
        <v>1</v>
      </c>
      <c r="C649" s="10" t="s">
        <v>2</v>
      </c>
    </row>
    <row r="650" spans="1:3" x14ac:dyDescent="0.25">
      <c r="A650" s="12" t="s">
        <v>227</v>
      </c>
      <c r="B650" s="13">
        <v>5</v>
      </c>
      <c r="C650" s="13" t="s">
        <v>95</v>
      </c>
    </row>
    <row r="651" spans="1:3" x14ac:dyDescent="0.25">
      <c r="A651" s="12"/>
      <c r="B651" s="13"/>
      <c r="C651" s="13" t="s">
        <v>77</v>
      </c>
    </row>
    <row r="652" spans="1:3" x14ac:dyDescent="0.25">
      <c r="A652" s="12"/>
      <c r="B652" s="13"/>
      <c r="C652" s="13" t="s">
        <v>228</v>
      </c>
    </row>
    <row r="653" spans="1:3" x14ac:dyDescent="0.25">
      <c r="A653" s="12"/>
      <c r="B653" s="13"/>
      <c r="C653" s="13" t="s">
        <v>78</v>
      </c>
    </row>
    <row r="654" spans="1:3" x14ac:dyDescent="0.25">
      <c r="A654" s="12"/>
      <c r="B654" s="13"/>
      <c r="C654" s="13" t="s">
        <v>229</v>
      </c>
    </row>
    <row r="655" spans="1:3" x14ac:dyDescent="0.25">
      <c r="A655" s="12"/>
      <c r="B655" s="13"/>
      <c r="C655" s="13">
        <v>0</v>
      </c>
    </row>
    <row r="656" spans="1:3" x14ac:dyDescent="0.25">
      <c r="A656" s="12"/>
      <c r="B656" s="13"/>
      <c r="C656" s="13">
        <v>0</v>
      </c>
    </row>
    <row r="657" spans="1:3" x14ac:dyDescent="0.25">
      <c r="A657" s="12"/>
      <c r="B657" s="13"/>
      <c r="C657" s="13">
        <v>0</v>
      </c>
    </row>
    <row r="658" spans="1:3" x14ac:dyDescent="0.25">
      <c r="A658" s="12"/>
      <c r="B658" s="13"/>
      <c r="C658" s="13">
        <v>0</v>
      </c>
    </row>
    <row r="659" spans="1:3" x14ac:dyDescent="0.25">
      <c r="A659" s="12"/>
      <c r="B659" s="13"/>
      <c r="C659" s="13">
        <v>0</v>
      </c>
    </row>
    <row r="660" spans="1:3" x14ac:dyDescent="0.25">
      <c r="A660" s="12"/>
      <c r="B660" s="13"/>
      <c r="C660" s="13">
        <v>0</v>
      </c>
    </row>
    <row r="661" spans="1:3" x14ac:dyDescent="0.25">
      <c r="A661" s="12"/>
      <c r="B661" s="13"/>
      <c r="C661" s="13">
        <v>0</v>
      </c>
    </row>
    <row r="662" spans="1:3" x14ac:dyDescent="0.25">
      <c r="A662" s="16" t="s">
        <v>230</v>
      </c>
      <c r="B662" s="17">
        <v>7</v>
      </c>
      <c r="C662" s="17" t="s">
        <v>231</v>
      </c>
    </row>
    <row r="663" spans="1:3" x14ac:dyDescent="0.25">
      <c r="A663" s="16"/>
      <c r="B663" s="17"/>
      <c r="C663" s="17" t="s">
        <v>96</v>
      </c>
    </row>
    <row r="664" spans="1:3" x14ac:dyDescent="0.25">
      <c r="A664" s="16"/>
      <c r="B664" s="17"/>
      <c r="C664" s="17" t="s">
        <v>114</v>
      </c>
    </row>
    <row r="665" spans="1:3" x14ac:dyDescent="0.25">
      <c r="A665" s="16"/>
      <c r="B665" s="17"/>
      <c r="C665" s="17" t="s">
        <v>128</v>
      </c>
    </row>
    <row r="666" spans="1:3" x14ac:dyDescent="0.25">
      <c r="A666" s="16"/>
      <c r="B666" s="17"/>
      <c r="C666" s="17" t="s">
        <v>57</v>
      </c>
    </row>
    <row r="667" spans="1:3" x14ac:dyDescent="0.25">
      <c r="A667" s="16"/>
      <c r="B667" s="17"/>
      <c r="C667" s="17" t="s">
        <v>232</v>
      </c>
    </row>
    <row r="668" spans="1:3" x14ac:dyDescent="0.25">
      <c r="A668" s="16"/>
      <c r="B668" s="17"/>
      <c r="C668" s="17" t="s">
        <v>99</v>
      </c>
    </row>
    <row r="669" spans="1:3" x14ac:dyDescent="0.25">
      <c r="A669" s="16"/>
      <c r="B669" s="17"/>
      <c r="C669" s="17">
        <v>0</v>
      </c>
    </row>
    <row r="670" spans="1:3" x14ac:dyDescent="0.25">
      <c r="A670" s="16"/>
      <c r="B670" s="17"/>
      <c r="C670" s="17">
        <v>0</v>
      </c>
    </row>
    <row r="671" spans="1:3" x14ac:dyDescent="0.25">
      <c r="A671" s="16"/>
      <c r="B671" s="17"/>
      <c r="C671" s="17">
        <v>0</v>
      </c>
    </row>
    <row r="672" spans="1:3" x14ac:dyDescent="0.25">
      <c r="A672" s="12" t="s">
        <v>233</v>
      </c>
      <c r="B672" s="13">
        <v>3</v>
      </c>
      <c r="C672" s="13" t="s">
        <v>234</v>
      </c>
    </row>
    <row r="673" spans="1:3" x14ac:dyDescent="0.25">
      <c r="A673" s="12"/>
      <c r="B673" s="13"/>
      <c r="C673" s="13" t="s">
        <v>56</v>
      </c>
    </row>
    <row r="674" spans="1:3" x14ac:dyDescent="0.25">
      <c r="A674" s="12"/>
      <c r="B674" s="13"/>
      <c r="C674" s="13" t="s">
        <v>66</v>
      </c>
    </row>
    <row r="675" spans="1:3" x14ac:dyDescent="0.25">
      <c r="A675" s="12"/>
      <c r="B675" s="13"/>
      <c r="C675" s="13">
        <v>0</v>
      </c>
    </row>
    <row r="676" spans="1:3" x14ac:dyDescent="0.25">
      <c r="A676" s="12"/>
      <c r="B676" s="13"/>
      <c r="C676" s="13">
        <v>0</v>
      </c>
    </row>
    <row r="677" spans="1:3" x14ac:dyDescent="0.25">
      <c r="A677" s="16" t="s">
        <v>235</v>
      </c>
      <c r="B677" s="17">
        <v>3</v>
      </c>
      <c r="C677" s="17" t="s">
        <v>60</v>
      </c>
    </row>
    <row r="678" spans="1:3" x14ac:dyDescent="0.25">
      <c r="A678" s="16"/>
      <c r="B678" s="17"/>
      <c r="C678" s="17" t="s">
        <v>84</v>
      </c>
    </row>
    <row r="679" spans="1:3" x14ac:dyDescent="0.25">
      <c r="A679" s="16"/>
      <c r="B679" s="17"/>
      <c r="C679" s="17" t="s">
        <v>112</v>
      </c>
    </row>
    <row r="680" spans="1:3" x14ac:dyDescent="0.25">
      <c r="A680" s="16"/>
      <c r="B680" s="17"/>
      <c r="C680" s="17">
        <v>0</v>
      </c>
    </row>
    <row r="681" spans="1:3" x14ac:dyDescent="0.25">
      <c r="A681" s="16"/>
      <c r="B681" s="17"/>
      <c r="C681" s="17">
        <v>0</v>
      </c>
    </row>
    <row r="682" spans="1:3" x14ac:dyDescent="0.25">
      <c r="A682" s="16"/>
      <c r="B682" s="17"/>
      <c r="C682" s="17">
        <v>0</v>
      </c>
    </row>
    <row r="683" spans="1:3" x14ac:dyDescent="0.25">
      <c r="A683" s="16"/>
      <c r="B683" s="17"/>
      <c r="C683" s="17">
        <v>0</v>
      </c>
    </row>
    <row r="684" spans="1:3" x14ac:dyDescent="0.25">
      <c r="A684" s="16"/>
      <c r="B684" s="17"/>
      <c r="C684" s="17">
        <v>0</v>
      </c>
    </row>
    <row r="685" spans="1:3" x14ac:dyDescent="0.25">
      <c r="A685" s="16"/>
      <c r="B685" s="17"/>
      <c r="C685" s="17">
        <v>0</v>
      </c>
    </row>
    <row r="686" spans="1:3" x14ac:dyDescent="0.25">
      <c r="A686" s="16"/>
      <c r="B686" s="17"/>
      <c r="C686" s="17">
        <v>0</v>
      </c>
    </row>
    <row r="687" spans="1:3" x14ac:dyDescent="0.25">
      <c r="A687" s="12" t="s">
        <v>93</v>
      </c>
      <c r="B687" s="13">
        <v>1</v>
      </c>
      <c r="C687" s="13" t="s">
        <v>71</v>
      </c>
    </row>
    <row r="688" spans="1:3" x14ac:dyDescent="0.25">
      <c r="A688" s="12"/>
      <c r="B688" s="13"/>
      <c r="C688" s="13" t="s">
        <v>109</v>
      </c>
    </row>
    <row r="689" spans="1:3" x14ac:dyDescent="0.25">
      <c r="A689" s="12" t="s">
        <v>3</v>
      </c>
      <c r="B689" s="13">
        <v>1</v>
      </c>
      <c r="C689" s="13" t="s">
        <v>4</v>
      </c>
    </row>
    <row r="690" spans="1:3" x14ac:dyDescent="0.25">
      <c r="A690" s="16" t="s">
        <v>5</v>
      </c>
      <c r="B690" s="17"/>
      <c r="C690" s="17" t="s">
        <v>6</v>
      </c>
    </row>
    <row r="691" spans="1:3" x14ac:dyDescent="0.25">
      <c r="A691" s="16"/>
      <c r="B691" s="17"/>
      <c r="C691" s="17" t="s">
        <v>7</v>
      </c>
    </row>
    <row r="692" spans="1:3" x14ac:dyDescent="0.25">
      <c r="A692" s="16"/>
      <c r="B692" s="17"/>
      <c r="C692" s="17" t="s">
        <v>8</v>
      </c>
    </row>
    <row r="693" spans="1:3" x14ac:dyDescent="0.25">
      <c r="A693" s="5">
        <v>1160</v>
      </c>
      <c r="B693" s="6">
        <v>1611</v>
      </c>
      <c r="C693" s="7"/>
    </row>
    <row r="694" spans="1:3" x14ac:dyDescent="0.25">
      <c r="A694" s="8">
        <v>2771</v>
      </c>
      <c r="C694" s="9">
        <v>44823</v>
      </c>
    </row>
    <row r="695" spans="1:3" x14ac:dyDescent="0.25">
      <c r="A695" s="10" t="s">
        <v>0</v>
      </c>
      <c r="B695" s="11" t="s">
        <v>1</v>
      </c>
      <c r="C695" s="10" t="s">
        <v>2</v>
      </c>
    </row>
    <row r="696" spans="1:3" x14ac:dyDescent="0.25">
      <c r="A696" s="12" t="s">
        <v>236</v>
      </c>
      <c r="B696" s="13">
        <v>9</v>
      </c>
      <c r="C696" s="13" t="s">
        <v>223</v>
      </c>
    </row>
    <row r="697" spans="1:3" x14ac:dyDescent="0.25">
      <c r="A697" s="12"/>
      <c r="B697" s="13"/>
      <c r="C697" s="13" t="s">
        <v>61</v>
      </c>
    </row>
    <row r="698" spans="1:3" x14ac:dyDescent="0.25">
      <c r="A698" s="12"/>
      <c r="B698" s="13"/>
      <c r="C698" s="13" t="s">
        <v>237</v>
      </c>
    </row>
    <row r="699" spans="1:3" x14ac:dyDescent="0.25">
      <c r="A699" s="12"/>
      <c r="B699" s="13"/>
      <c r="C699" s="13" t="s">
        <v>63</v>
      </c>
    </row>
    <row r="700" spans="1:3" x14ac:dyDescent="0.25">
      <c r="A700" s="12"/>
      <c r="B700" s="13"/>
      <c r="C700" s="13" t="s">
        <v>112</v>
      </c>
    </row>
    <row r="701" spans="1:3" x14ac:dyDescent="0.25">
      <c r="A701" s="12"/>
      <c r="B701" s="13"/>
      <c r="C701" s="13" t="s">
        <v>78</v>
      </c>
    </row>
    <row r="702" spans="1:3" x14ac:dyDescent="0.25">
      <c r="A702" s="12"/>
      <c r="B702" s="13"/>
      <c r="C702" s="13" t="s">
        <v>238</v>
      </c>
    </row>
    <row r="703" spans="1:3" x14ac:dyDescent="0.25">
      <c r="A703" s="12"/>
      <c r="B703" s="13"/>
      <c r="C703" s="13" t="s">
        <v>239</v>
      </c>
    </row>
    <row r="704" spans="1:3" x14ac:dyDescent="0.25">
      <c r="A704" s="12"/>
      <c r="B704" s="13"/>
      <c r="C704" s="13" t="s">
        <v>62</v>
      </c>
    </row>
    <row r="705" spans="1:3" x14ac:dyDescent="0.25">
      <c r="A705" s="12"/>
      <c r="B705" s="13"/>
      <c r="C705" s="13">
        <v>0</v>
      </c>
    </row>
    <row r="706" spans="1:3" x14ac:dyDescent="0.25">
      <c r="A706" s="12"/>
      <c r="B706" s="13"/>
      <c r="C706" s="13">
        <v>0</v>
      </c>
    </row>
    <row r="707" spans="1:3" x14ac:dyDescent="0.25">
      <c r="A707" s="12"/>
      <c r="B707" s="13"/>
      <c r="C707" s="13" t="s">
        <v>91</v>
      </c>
    </row>
    <row r="708" spans="1:3" x14ac:dyDescent="0.25">
      <c r="A708" s="16" t="s">
        <v>240</v>
      </c>
      <c r="B708" s="17">
        <v>2</v>
      </c>
      <c r="C708" s="17" t="s">
        <v>241</v>
      </c>
    </row>
    <row r="709" spans="1:3" x14ac:dyDescent="0.25">
      <c r="A709" s="16"/>
      <c r="B709" s="17"/>
      <c r="C709" s="17" t="s">
        <v>133</v>
      </c>
    </row>
    <row r="710" spans="1:3" x14ac:dyDescent="0.25">
      <c r="A710" s="16"/>
      <c r="B710" s="17"/>
      <c r="C710" s="17">
        <v>0</v>
      </c>
    </row>
    <row r="711" spans="1:3" x14ac:dyDescent="0.25">
      <c r="A711" s="16"/>
      <c r="B711" s="17"/>
      <c r="C711" s="17">
        <v>0</v>
      </c>
    </row>
    <row r="712" spans="1:3" x14ac:dyDescent="0.25">
      <c r="A712" s="16"/>
      <c r="B712" s="17"/>
      <c r="C712" s="17">
        <v>0</v>
      </c>
    </row>
    <row r="713" spans="1:3" x14ac:dyDescent="0.25">
      <c r="A713" s="16"/>
      <c r="B713" s="17"/>
      <c r="C713" s="17">
        <v>0</v>
      </c>
    </row>
    <row r="714" spans="1:3" x14ac:dyDescent="0.25">
      <c r="A714" s="16"/>
      <c r="B714" s="17"/>
      <c r="C714" s="17">
        <v>0</v>
      </c>
    </row>
    <row r="715" spans="1:3" x14ac:dyDescent="0.25">
      <c r="A715" s="16"/>
      <c r="B715" s="17"/>
      <c r="C715" s="17">
        <v>0</v>
      </c>
    </row>
    <row r="716" spans="1:3" x14ac:dyDescent="0.25">
      <c r="A716" s="16"/>
      <c r="B716" s="17"/>
      <c r="C716" s="17">
        <v>0</v>
      </c>
    </row>
    <row r="717" spans="1:3" x14ac:dyDescent="0.25">
      <c r="A717" s="16"/>
      <c r="B717" s="17"/>
      <c r="C717" s="17">
        <v>0</v>
      </c>
    </row>
    <row r="718" spans="1:3" x14ac:dyDescent="0.25">
      <c r="A718" s="12" t="s">
        <v>145</v>
      </c>
      <c r="B718" s="13">
        <v>2</v>
      </c>
      <c r="C718" s="13" t="s">
        <v>145</v>
      </c>
    </row>
    <row r="719" spans="1:3" x14ac:dyDescent="0.25">
      <c r="A719" s="12"/>
      <c r="B719" s="13"/>
      <c r="C719" s="13" t="s">
        <v>66</v>
      </c>
    </row>
    <row r="720" spans="1:3" x14ac:dyDescent="0.25">
      <c r="A720" s="12"/>
      <c r="B720" s="13"/>
      <c r="C720" s="13">
        <v>0</v>
      </c>
    </row>
    <row r="721" spans="1:3" x14ac:dyDescent="0.25">
      <c r="A721" s="12"/>
      <c r="B721" s="13"/>
      <c r="C721" s="13">
        <v>0</v>
      </c>
    </row>
    <row r="722" spans="1:3" x14ac:dyDescent="0.25">
      <c r="A722" s="12"/>
      <c r="B722" s="13"/>
      <c r="C722" s="13">
        <v>0</v>
      </c>
    </row>
    <row r="723" spans="1:3" x14ac:dyDescent="0.25">
      <c r="A723" s="16" t="s">
        <v>242</v>
      </c>
      <c r="B723" s="17">
        <v>5</v>
      </c>
      <c r="C723" s="17" t="s">
        <v>54</v>
      </c>
    </row>
    <row r="724" spans="1:3" x14ac:dyDescent="0.25">
      <c r="A724" s="16"/>
      <c r="B724" s="17"/>
      <c r="C724" s="17" t="s">
        <v>114</v>
      </c>
    </row>
    <row r="725" spans="1:3" x14ac:dyDescent="0.25">
      <c r="A725" s="16"/>
      <c r="B725" s="17"/>
      <c r="C725" s="17" t="s">
        <v>148</v>
      </c>
    </row>
    <row r="726" spans="1:3" x14ac:dyDescent="0.25">
      <c r="A726" s="16"/>
      <c r="B726" s="17"/>
      <c r="C726" s="17" t="s">
        <v>90</v>
      </c>
    </row>
    <row r="727" spans="1:3" x14ac:dyDescent="0.25">
      <c r="A727" s="16"/>
      <c r="B727" s="17"/>
      <c r="C727" s="17" t="s">
        <v>243</v>
      </c>
    </row>
    <row r="728" spans="1:3" x14ac:dyDescent="0.25">
      <c r="A728" s="16"/>
      <c r="B728" s="17"/>
      <c r="C728" s="17">
        <v>0</v>
      </c>
    </row>
    <row r="729" spans="1:3" x14ac:dyDescent="0.25">
      <c r="A729" s="16"/>
      <c r="B729" s="17"/>
      <c r="C729" s="17">
        <v>0</v>
      </c>
    </row>
    <row r="730" spans="1:3" x14ac:dyDescent="0.25">
      <c r="A730" s="16"/>
      <c r="B730" s="17"/>
      <c r="C730" s="17">
        <v>0</v>
      </c>
    </row>
    <row r="731" spans="1:3" x14ac:dyDescent="0.25">
      <c r="A731" s="16"/>
      <c r="B731" s="17"/>
      <c r="C731" s="17">
        <v>0</v>
      </c>
    </row>
    <row r="732" spans="1:3" x14ac:dyDescent="0.25">
      <c r="A732" s="16"/>
      <c r="B732" s="17"/>
      <c r="C732" s="17">
        <v>0</v>
      </c>
    </row>
    <row r="733" spans="1:3" x14ac:dyDescent="0.25">
      <c r="A733" s="12">
        <v>0</v>
      </c>
      <c r="B733" s="13">
        <v>0</v>
      </c>
      <c r="C733" s="13">
        <v>0</v>
      </c>
    </row>
    <row r="734" spans="1:3" x14ac:dyDescent="0.25">
      <c r="A734" s="12"/>
      <c r="B734" s="13"/>
      <c r="C734" s="13">
        <v>0</v>
      </c>
    </row>
    <row r="735" spans="1:3" x14ac:dyDescent="0.25">
      <c r="A735" s="12" t="s">
        <v>22</v>
      </c>
      <c r="B735" s="13">
        <v>1</v>
      </c>
      <c r="C735" s="13" t="s">
        <v>23</v>
      </c>
    </row>
    <row r="736" spans="1:3" x14ac:dyDescent="0.25">
      <c r="A736" s="16" t="s">
        <v>24</v>
      </c>
      <c r="B736" s="17"/>
      <c r="C736" s="17" t="s">
        <v>25</v>
      </c>
    </row>
    <row r="737" spans="1:3" x14ac:dyDescent="0.25">
      <c r="A737" s="16"/>
      <c r="B737" s="17"/>
      <c r="C737" s="17" t="s">
        <v>26</v>
      </c>
    </row>
    <row r="738" spans="1:3" x14ac:dyDescent="0.25">
      <c r="A738" s="16"/>
      <c r="B738" s="17"/>
      <c r="C738" s="17" t="s">
        <v>27</v>
      </c>
    </row>
    <row r="739" spans="1:3" x14ac:dyDescent="0.25">
      <c r="A739" s="5">
        <v>1436</v>
      </c>
      <c r="B739" s="6">
        <v>2056</v>
      </c>
      <c r="C739" s="7"/>
    </row>
    <row r="740" spans="1:3" x14ac:dyDescent="0.25">
      <c r="A740" s="8">
        <v>3492</v>
      </c>
      <c r="C740" s="9">
        <v>44824</v>
      </c>
    </row>
    <row r="741" spans="1:3" x14ac:dyDescent="0.25">
      <c r="A741" s="10" t="s">
        <v>28</v>
      </c>
      <c r="B741" s="11" t="s">
        <v>29</v>
      </c>
      <c r="C741" s="10" t="s">
        <v>2</v>
      </c>
    </row>
    <row r="742" spans="1:3" x14ac:dyDescent="0.25">
      <c r="A742" s="12" t="s">
        <v>244</v>
      </c>
      <c r="B742" s="13">
        <v>8</v>
      </c>
      <c r="C742" s="13" t="s">
        <v>245</v>
      </c>
    </row>
    <row r="743" spans="1:3" x14ac:dyDescent="0.25">
      <c r="A743" s="12"/>
      <c r="B743" s="13"/>
      <c r="C743" s="13" t="s">
        <v>53</v>
      </c>
    </row>
    <row r="744" spans="1:3" x14ac:dyDescent="0.25">
      <c r="A744" s="12"/>
      <c r="B744" s="13"/>
      <c r="C744" s="13" t="s">
        <v>89</v>
      </c>
    </row>
    <row r="745" spans="1:3" x14ac:dyDescent="0.25">
      <c r="A745" s="12"/>
      <c r="B745" s="13"/>
      <c r="C745" s="13" t="s">
        <v>78</v>
      </c>
    </row>
    <row r="746" spans="1:3" x14ac:dyDescent="0.25">
      <c r="A746" s="12"/>
      <c r="B746" s="13"/>
      <c r="C746" s="13" t="s">
        <v>246</v>
      </c>
    </row>
    <row r="747" spans="1:3" x14ac:dyDescent="0.25">
      <c r="A747" s="12"/>
      <c r="B747" s="13"/>
      <c r="C747" s="13" t="s">
        <v>160</v>
      </c>
    </row>
    <row r="748" spans="1:3" x14ac:dyDescent="0.25">
      <c r="A748" s="12"/>
      <c r="B748" s="13"/>
      <c r="C748" s="13" t="s">
        <v>104</v>
      </c>
    </row>
    <row r="749" spans="1:3" x14ac:dyDescent="0.25">
      <c r="A749" s="12"/>
      <c r="B749" s="13"/>
      <c r="C749" s="13" t="s">
        <v>99</v>
      </c>
    </row>
    <row r="750" spans="1:3" x14ac:dyDescent="0.25">
      <c r="A750" s="12"/>
      <c r="B750" s="13"/>
      <c r="C750" s="13">
        <v>0</v>
      </c>
    </row>
    <row r="751" spans="1:3" x14ac:dyDescent="0.25">
      <c r="A751" s="12"/>
      <c r="B751" s="13"/>
      <c r="C751" s="13">
        <v>0</v>
      </c>
    </row>
    <row r="752" spans="1:3" x14ac:dyDescent="0.25">
      <c r="A752" s="12"/>
      <c r="B752" s="13"/>
      <c r="C752" s="13">
        <v>0</v>
      </c>
    </row>
    <row r="753" spans="1:3" x14ac:dyDescent="0.25">
      <c r="A753" s="12"/>
      <c r="B753" s="13"/>
      <c r="C753" s="13">
        <v>0</v>
      </c>
    </row>
    <row r="754" spans="1:3" x14ac:dyDescent="0.25">
      <c r="A754" s="16" t="s">
        <v>247</v>
      </c>
      <c r="B754" s="17">
        <v>5</v>
      </c>
      <c r="C754" s="17" t="s">
        <v>248</v>
      </c>
    </row>
    <row r="755" spans="1:3" x14ac:dyDescent="0.25">
      <c r="A755" s="16"/>
      <c r="B755" s="17"/>
      <c r="C755" s="17" t="s">
        <v>108</v>
      </c>
    </row>
    <row r="756" spans="1:3" x14ac:dyDescent="0.25">
      <c r="A756" s="16"/>
      <c r="B756" s="17"/>
      <c r="C756" s="17" t="s">
        <v>249</v>
      </c>
    </row>
    <row r="757" spans="1:3" x14ac:dyDescent="0.25">
      <c r="A757" s="16"/>
      <c r="B757" s="17"/>
      <c r="C757" s="17" t="s">
        <v>204</v>
      </c>
    </row>
    <row r="758" spans="1:3" x14ac:dyDescent="0.25">
      <c r="A758" s="16"/>
      <c r="B758" s="17"/>
      <c r="C758" s="17" t="s">
        <v>165</v>
      </c>
    </row>
    <row r="759" spans="1:3" x14ac:dyDescent="0.25">
      <c r="A759" s="16"/>
      <c r="B759" s="17"/>
      <c r="C759" s="17">
        <v>0</v>
      </c>
    </row>
    <row r="760" spans="1:3" x14ac:dyDescent="0.25">
      <c r="A760" s="16"/>
      <c r="B760" s="17"/>
      <c r="C760" s="17">
        <v>0</v>
      </c>
    </row>
    <row r="761" spans="1:3" x14ac:dyDescent="0.25">
      <c r="A761" s="16"/>
      <c r="B761" s="17"/>
      <c r="C761" s="17">
        <v>0</v>
      </c>
    </row>
    <row r="762" spans="1:3" x14ac:dyDescent="0.25">
      <c r="A762" s="16"/>
      <c r="B762" s="17"/>
      <c r="C762" s="17">
        <v>0</v>
      </c>
    </row>
    <row r="763" spans="1:3" x14ac:dyDescent="0.25">
      <c r="A763" s="16"/>
      <c r="B763" s="17"/>
      <c r="C763" s="17">
        <v>0</v>
      </c>
    </row>
    <row r="764" spans="1:3" x14ac:dyDescent="0.25">
      <c r="A764" s="12" t="s">
        <v>105</v>
      </c>
      <c r="B764" s="13">
        <v>2</v>
      </c>
      <c r="C764" s="13" t="s">
        <v>105</v>
      </c>
    </row>
    <row r="765" spans="1:3" x14ac:dyDescent="0.25">
      <c r="A765" s="12"/>
      <c r="B765" s="13"/>
      <c r="C765" s="13" t="s">
        <v>66</v>
      </c>
    </row>
    <row r="766" spans="1:3" x14ac:dyDescent="0.25">
      <c r="A766" s="12"/>
      <c r="B766" s="13"/>
      <c r="C766" s="13">
        <v>0</v>
      </c>
    </row>
    <row r="767" spans="1:3" x14ac:dyDescent="0.25">
      <c r="A767" s="12"/>
      <c r="B767" s="13"/>
      <c r="C767" s="13">
        <v>0</v>
      </c>
    </row>
    <row r="768" spans="1:3" x14ac:dyDescent="0.25">
      <c r="A768" s="12"/>
      <c r="B768" s="13"/>
      <c r="C768" s="13">
        <v>0</v>
      </c>
    </row>
    <row r="769" spans="1:3" x14ac:dyDescent="0.25">
      <c r="A769" s="16" t="s">
        <v>250</v>
      </c>
      <c r="B769" s="17">
        <v>7</v>
      </c>
      <c r="C769" s="17" t="s">
        <v>60</v>
      </c>
    </row>
    <row r="770" spans="1:3" x14ac:dyDescent="0.25">
      <c r="A770" s="16"/>
      <c r="B770" s="17"/>
      <c r="C770" s="17" t="s">
        <v>77</v>
      </c>
    </row>
    <row r="771" spans="1:3" x14ac:dyDescent="0.25">
      <c r="A771" s="16"/>
      <c r="B771" s="17"/>
      <c r="C771" s="17" t="s">
        <v>251</v>
      </c>
    </row>
    <row r="772" spans="1:3" x14ac:dyDescent="0.25">
      <c r="A772" s="16"/>
      <c r="B772" s="17"/>
      <c r="C772" s="17" t="s">
        <v>177</v>
      </c>
    </row>
    <row r="773" spans="1:3" x14ac:dyDescent="0.25">
      <c r="A773" s="16"/>
      <c r="B773" s="17"/>
      <c r="C773" s="17" t="s">
        <v>252</v>
      </c>
    </row>
    <row r="774" spans="1:3" x14ac:dyDescent="0.25">
      <c r="A774" s="16"/>
      <c r="B774" s="17"/>
      <c r="C774" s="17" t="s">
        <v>224</v>
      </c>
    </row>
    <row r="775" spans="1:3" x14ac:dyDescent="0.25">
      <c r="A775" s="16"/>
      <c r="B775" s="17"/>
      <c r="C775" s="17" t="s">
        <v>225</v>
      </c>
    </row>
    <row r="776" spans="1:3" x14ac:dyDescent="0.25">
      <c r="A776" s="16"/>
      <c r="B776" s="17"/>
      <c r="C776" s="17">
        <v>0</v>
      </c>
    </row>
    <row r="777" spans="1:3" x14ac:dyDescent="0.25">
      <c r="A777" s="16"/>
      <c r="B777" s="17"/>
      <c r="C777" s="17">
        <v>0</v>
      </c>
    </row>
    <row r="778" spans="1:3" x14ac:dyDescent="0.25">
      <c r="A778" s="16"/>
      <c r="B778" s="17"/>
      <c r="C778" s="17">
        <v>0</v>
      </c>
    </row>
    <row r="779" spans="1:3" x14ac:dyDescent="0.25">
      <c r="A779" s="12" t="s">
        <v>51</v>
      </c>
      <c r="B779" s="13">
        <v>1</v>
      </c>
      <c r="C779" s="13" t="s">
        <v>71</v>
      </c>
    </row>
    <row r="780" spans="1:3" x14ac:dyDescent="0.25">
      <c r="A780" s="12"/>
      <c r="B780" s="13"/>
      <c r="C780" s="13">
        <v>0</v>
      </c>
    </row>
    <row r="781" spans="1:3" x14ac:dyDescent="0.25">
      <c r="A781" s="12" t="s">
        <v>30</v>
      </c>
      <c r="B781" s="13">
        <v>1</v>
      </c>
      <c r="C781" s="13" t="s">
        <v>31</v>
      </c>
    </row>
    <row r="782" spans="1:3" x14ac:dyDescent="0.25">
      <c r="A782" s="16" t="s">
        <v>32</v>
      </c>
      <c r="B782" s="17"/>
      <c r="C782" s="17" t="s">
        <v>33</v>
      </c>
    </row>
    <row r="783" spans="1:3" x14ac:dyDescent="0.25">
      <c r="A783" s="16"/>
      <c r="B783" s="17"/>
      <c r="C783" s="17" t="s">
        <v>34</v>
      </c>
    </row>
    <row r="784" spans="1:3" x14ac:dyDescent="0.25">
      <c r="A784" s="16"/>
      <c r="B784" s="17"/>
      <c r="C784" s="17" t="s">
        <v>35</v>
      </c>
    </row>
    <row r="785" spans="1:3" x14ac:dyDescent="0.25">
      <c r="A785" s="5">
        <v>1652</v>
      </c>
      <c r="B785" s="6">
        <v>0</v>
      </c>
      <c r="C785" s="7"/>
    </row>
    <row r="786" spans="1:3" x14ac:dyDescent="0.25">
      <c r="A786" s="8">
        <v>1652</v>
      </c>
      <c r="C786" s="9">
        <v>44825</v>
      </c>
    </row>
    <row r="787" spans="1:3" x14ac:dyDescent="0.25">
      <c r="A787" s="10" t="s">
        <v>28</v>
      </c>
      <c r="B787" s="11" t="s">
        <v>29</v>
      </c>
      <c r="C787" s="10" t="s">
        <v>36</v>
      </c>
    </row>
    <row r="788" spans="1:3" x14ac:dyDescent="0.25">
      <c r="A788" s="12" t="s">
        <v>254</v>
      </c>
      <c r="B788" s="13">
        <v>1</v>
      </c>
      <c r="C788" s="13" t="s">
        <v>192</v>
      </c>
    </row>
    <row r="789" spans="1:3" x14ac:dyDescent="0.25">
      <c r="A789" s="12"/>
      <c r="B789" s="13"/>
      <c r="C789" s="13">
        <v>0</v>
      </c>
    </row>
    <row r="790" spans="1:3" x14ac:dyDescent="0.25">
      <c r="A790" s="12"/>
      <c r="B790" s="13"/>
      <c r="C790" s="13">
        <v>0</v>
      </c>
    </row>
    <row r="791" spans="1:3" x14ac:dyDescent="0.25">
      <c r="A791" s="12"/>
      <c r="B791" s="13"/>
      <c r="C791" s="13">
        <v>0</v>
      </c>
    </row>
    <row r="792" spans="1:3" x14ac:dyDescent="0.25">
      <c r="A792" s="12"/>
      <c r="B792" s="13"/>
      <c r="C792" s="13">
        <v>0</v>
      </c>
    </row>
    <row r="793" spans="1:3" x14ac:dyDescent="0.25">
      <c r="A793" s="12"/>
      <c r="B793" s="13"/>
      <c r="C793" s="13">
        <v>0</v>
      </c>
    </row>
    <row r="794" spans="1:3" x14ac:dyDescent="0.25">
      <c r="A794" s="12"/>
      <c r="B794" s="13"/>
      <c r="C794" s="13">
        <v>0</v>
      </c>
    </row>
    <row r="795" spans="1:3" x14ac:dyDescent="0.25">
      <c r="A795" s="12"/>
      <c r="B795" s="13"/>
      <c r="C795" s="13">
        <v>0</v>
      </c>
    </row>
    <row r="796" spans="1:3" x14ac:dyDescent="0.25">
      <c r="A796" s="12"/>
      <c r="B796" s="13"/>
      <c r="C796" s="13">
        <v>0</v>
      </c>
    </row>
    <row r="797" spans="1:3" x14ac:dyDescent="0.25">
      <c r="A797" s="12"/>
      <c r="B797" s="13"/>
      <c r="C797" s="13">
        <v>0</v>
      </c>
    </row>
    <row r="798" spans="1:3" x14ac:dyDescent="0.25">
      <c r="A798" s="12"/>
      <c r="B798" s="13"/>
      <c r="C798" s="13">
        <v>0</v>
      </c>
    </row>
    <row r="799" spans="1:3" x14ac:dyDescent="0.25">
      <c r="A799" s="12"/>
      <c r="B799" s="13"/>
      <c r="C799" s="13">
        <v>0</v>
      </c>
    </row>
    <row r="800" spans="1:3" x14ac:dyDescent="0.25">
      <c r="A800" s="16" t="s">
        <v>255</v>
      </c>
      <c r="B800" s="17">
        <v>6</v>
      </c>
      <c r="C800" s="17" t="s">
        <v>155</v>
      </c>
    </row>
    <row r="801" spans="1:3" x14ac:dyDescent="0.25">
      <c r="A801" s="16"/>
      <c r="B801" s="17"/>
      <c r="C801" s="17" t="s">
        <v>53</v>
      </c>
    </row>
    <row r="802" spans="1:3" x14ac:dyDescent="0.25">
      <c r="A802" s="16"/>
      <c r="B802" s="17"/>
      <c r="C802" s="17" t="s">
        <v>54</v>
      </c>
    </row>
    <row r="803" spans="1:3" x14ac:dyDescent="0.25">
      <c r="A803" s="16"/>
      <c r="B803" s="17"/>
      <c r="C803" s="17" t="s">
        <v>203</v>
      </c>
    </row>
    <row r="804" spans="1:3" x14ac:dyDescent="0.25">
      <c r="A804" s="16"/>
      <c r="B804" s="17"/>
      <c r="C804" s="17" t="s">
        <v>114</v>
      </c>
    </row>
    <row r="805" spans="1:3" x14ac:dyDescent="0.25">
      <c r="A805" s="16"/>
      <c r="B805" s="17"/>
      <c r="C805" s="17" t="s">
        <v>99</v>
      </c>
    </row>
    <row r="806" spans="1:3" x14ac:dyDescent="0.25">
      <c r="A806" s="16"/>
      <c r="B806" s="17"/>
      <c r="C806" s="17">
        <v>0</v>
      </c>
    </row>
    <row r="807" spans="1:3" x14ac:dyDescent="0.25">
      <c r="A807" s="16"/>
      <c r="B807" s="17"/>
      <c r="C807" s="17">
        <v>0</v>
      </c>
    </row>
    <row r="808" spans="1:3" x14ac:dyDescent="0.25">
      <c r="A808" s="16"/>
      <c r="B808" s="17"/>
      <c r="C808" s="17">
        <v>0</v>
      </c>
    </row>
    <row r="809" spans="1:3" x14ac:dyDescent="0.25">
      <c r="A809" s="16"/>
      <c r="B809" s="17"/>
      <c r="C809" s="17">
        <v>0</v>
      </c>
    </row>
    <row r="810" spans="1:3" x14ac:dyDescent="0.25">
      <c r="A810" s="12" t="s">
        <v>256</v>
      </c>
      <c r="B810" s="13">
        <v>2</v>
      </c>
      <c r="C810" s="13" t="s">
        <v>257</v>
      </c>
    </row>
    <row r="811" spans="1:3" x14ac:dyDescent="0.25">
      <c r="A811" s="12"/>
      <c r="B811" s="13"/>
      <c r="C811" s="13" t="s">
        <v>123</v>
      </c>
    </row>
    <row r="812" spans="1:3" x14ac:dyDescent="0.25">
      <c r="A812" s="12"/>
      <c r="B812" s="13"/>
      <c r="C812" s="13">
        <v>0</v>
      </c>
    </row>
    <row r="813" spans="1:3" x14ac:dyDescent="0.25">
      <c r="A813" s="12"/>
      <c r="B813" s="13"/>
      <c r="C813" s="13">
        <v>0</v>
      </c>
    </row>
    <row r="814" spans="1:3" x14ac:dyDescent="0.25">
      <c r="A814" s="12"/>
      <c r="B814" s="13"/>
      <c r="C814" s="13">
        <v>0</v>
      </c>
    </row>
    <row r="815" spans="1:3" x14ac:dyDescent="0.25">
      <c r="A815" s="16" t="s">
        <v>258</v>
      </c>
      <c r="B815" s="17">
        <v>2</v>
      </c>
      <c r="C815" s="17" t="s">
        <v>259</v>
      </c>
    </row>
    <row r="816" spans="1:3" x14ac:dyDescent="0.25">
      <c r="A816" s="16"/>
      <c r="B816" s="17"/>
      <c r="C816" s="17" t="s">
        <v>53</v>
      </c>
    </row>
    <row r="817" spans="1:3" x14ac:dyDescent="0.25">
      <c r="A817" s="16"/>
      <c r="B817" s="17"/>
      <c r="C817" s="17">
        <v>0</v>
      </c>
    </row>
    <row r="818" spans="1:3" x14ac:dyDescent="0.25">
      <c r="A818" s="16"/>
      <c r="B818" s="17"/>
      <c r="C818" s="17">
        <v>0</v>
      </c>
    </row>
    <row r="819" spans="1:3" x14ac:dyDescent="0.25">
      <c r="A819" s="16"/>
      <c r="B819" s="17"/>
      <c r="C819" s="17">
        <v>0</v>
      </c>
    </row>
    <row r="820" spans="1:3" x14ac:dyDescent="0.25">
      <c r="A820" s="16"/>
      <c r="B820" s="17"/>
      <c r="C820" s="17">
        <v>0</v>
      </c>
    </row>
    <row r="821" spans="1:3" x14ac:dyDescent="0.25">
      <c r="A821" s="16"/>
      <c r="B821" s="17"/>
      <c r="C821" s="17">
        <v>0</v>
      </c>
    </row>
    <row r="822" spans="1:3" x14ac:dyDescent="0.25">
      <c r="A822" s="16"/>
      <c r="B822" s="17"/>
      <c r="C822" s="17">
        <v>0</v>
      </c>
    </row>
    <row r="823" spans="1:3" x14ac:dyDescent="0.25">
      <c r="A823" s="16"/>
      <c r="B823" s="17"/>
      <c r="C823" s="17">
        <v>0</v>
      </c>
    </row>
    <row r="824" spans="1:3" x14ac:dyDescent="0.25">
      <c r="A824" s="16"/>
      <c r="B824" s="17"/>
      <c r="C824" s="17">
        <v>0</v>
      </c>
    </row>
    <row r="825" spans="1:3" x14ac:dyDescent="0.25">
      <c r="A825" s="12" t="s">
        <v>253</v>
      </c>
      <c r="B825" s="13">
        <v>2</v>
      </c>
      <c r="C825" s="13" t="s">
        <v>91</v>
      </c>
    </row>
    <row r="826" spans="1:3" x14ac:dyDescent="0.25">
      <c r="A826" s="12"/>
      <c r="B826" s="13"/>
      <c r="C826" s="13" t="s">
        <v>260</v>
      </c>
    </row>
    <row r="827" spans="1:3" x14ac:dyDescent="0.25">
      <c r="A827" s="12" t="s">
        <v>37</v>
      </c>
      <c r="B827" s="13">
        <v>1</v>
      </c>
      <c r="C827" s="13" t="s">
        <v>38</v>
      </c>
    </row>
    <row r="828" spans="1:3" x14ac:dyDescent="0.25">
      <c r="A828" s="16" t="s">
        <v>39</v>
      </c>
      <c r="B828" s="17"/>
      <c r="C828" s="17" t="s">
        <v>40</v>
      </c>
    </row>
    <row r="829" spans="1:3" x14ac:dyDescent="0.25">
      <c r="A829" s="16"/>
      <c r="B829" s="17"/>
      <c r="C829" s="17" t="s">
        <v>41</v>
      </c>
    </row>
    <row r="830" spans="1:3" x14ac:dyDescent="0.25">
      <c r="A830" s="16"/>
      <c r="B830" s="17"/>
      <c r="C830" s="17" t="s">
        <v>42</v>
      </c>
    </row>
    <row r="831" spans="1:3" x14ac:dyDescent="0.25">
      <c r="A831" s="5">
        <v>1158</v>
      </c>
      <c r="B831" s="6">
        <v>1621</v>
      </c>
      <c r="C831" s="7"/>
    </row>
    <row r="832" spans="1:3" x14ac:dyDescent="0.25">
      <c r="A832" s="8">
        <v>2779</v>
      </c>
      <c r="C832" s="9">
        <v>44826</v>
      </c>
    </row>
    <row r="833" spans="1:3" x14ac:dyDescent="0.25">
      <c r="A833" s="10" t="s">
        <v>43</v>
      </c>
      <c r="B833" s="11" t="s">
        <v>44</v>
      </c>
      <c r="C833" s="10" t="s">
        <v>45</v>
      </c>
    </row>
    <row r="834" spans="1:3" x14ac:dyDescent="0.25">
      <c r="A834" s="12" t="s">
        <v>261</v>
      </c>
      <c r="B834" s="13">
        <v>4</v>
      </c>
      <c r="C834" s="13" t="s">
        <v>53</v>
      </c>
    </row>
    <row r="835" spans="1:3" x14ac:dyDescent="0.25">
      <c r="A835" s="12"/>
      <c r="B835" s="13"/>
      <c r="C835" s="13" t="s">
        <v>98</v>
      </c>
    </row>
    <row r="836" spans="1:3" x14ac:dyDescent="0.25">
      <c r="A836" s="12"/>
      <c r="B836" s="13"/>
      <c r="C836" s="13" t="s">
        <v>262</v>
      </c>
    </row>
    <row r="837" spans="1:3" x14ac:dyDescent="0.25">
      <c r="A837" s="12"/>
      <c r="B837" s="13"/>
      <c r="C837" s="13" t="s">
        <v>100</v>
      </c>
    </row>
    <row r="838" spans="1:3" x14ac:dyDescent="0.25">
      <c r="A838" s="12"/>
      <c r="B838" s="13"/>
      <c r="C838" s="13">
        <v>0</v>
      </c>
    </row>
    <row r="839" spans="1:3" x14ac:dyDescent="0.25">
      <c r="A839" s="12"/>
      <c r="B839" s="13"/>
      <c r="C839" s="13">
        <v>0</v>
      </c>
    </row>
    <row r="840" spans="1:3" x14ac:dyDescent="0.25">
      <c r="A840" s="12"/>
      <c r="B840" s="13"/>
      <c r="C840" s="13">
        <v>0</v>
      </c>
    </row>
    <row r="841" spans="1:3" x14ac:dyDescent="0.25">
      <c r="A841" s="12"/>
      <c r="B841" s="13"/>
      <c r="C841" s="13">
        <v>0</v>
      </c>
    </row>
    <row r="842" spans="1:3" x14ac:dyDescent="0.25">
      <c r="A842" s="12"/>
      <c r="B842" s="13"/>
      <c r="C842" s="13">
        <v>0</v>
      </c>
    </row>
    <row r="843" spans="1:3" x14ac:dyDescent="0.25">
      <c r="A843" s="12"/>
      <c r="B843" s="13"/>
      <c r="C843" s="13">
        <v>0</v>
      </c>
    </row>
    <row r="844" spans="1:3" x14ac:dyDescent="0.25">
      <c r="A844" s="12"/>
      <c r="B844" s="13"/>
      <c r="C844" s="13">
        <v>0</v>
      </c>
    </row>
    <row r="845" spans="1:3" x14ac:dyDescent="0.25">
      <c r="A845" s="12"/>
      <c r="B845" s="13"/>
      <c r="C845" s="13">
        <v>0</v>
      </c>
    </row>
    <row r="846" spans="1:3" x14ac:dyDescent="0.25">
      <c r="A846" s="16" t="s">
        <v>263</v>
      </c>
      <c r="B846" s="17">
        <v>5</v>
      </c>
      <c r="C846" s="17" t="s">
        <v>210</v>
      </c>
    </row>
    <row r="847" spans="1:3" x14ac:dyDescent="0.25">
      <c r="A847" s="16"/>
      <c r="B847" s="17"/>
      <c r="C847" s="17" t="s">
        <v>211</v>
      </c>
    </row>
    <row r="848" spans="1:3" x14ac:dyDescent="0.25">
      <c r="A848" s="16"/>
      <c r="B848" s="17"/>
      <c r="C848" s="17" t="s">
        <v>114</v>
      </c>
    </row>
    <row r="849" spans="1:3" x14ac:dyDescent="0.25">
      <c r="A849" s="16"/>
      <c r="B849" s="17"/>
      <c r="C849" s="17" t="s">
        <v>203</v>
      </c>
    </row>
    <row r="850" spans="1:3" x14ac:dyDescent="0.25">
      <c r="A850" s="16"/>
      <c r="B850" s="17"/>
      <c r="C850" s="17" t="s">
        <v>108</v>
      </c>
    </row>
    <row r="851" spans="1:3" x14ac:dyDescent="0.25">
      <c r="A851" s="16"/>
      <c r="B851" s="17"/>
      <c r="C851" s="17">
        <v>0</v>
      </c>
    </row>
    <row r="852" spans="1:3" x14ac:dyDescent="0.25">
      <c r="A852" s="16"/>
      <c r="B852" s="17"/>
      <c r="C852" s="17">
        <v>0</v>
      </c>
    </row>
    <row r="853" spans="1:3" x14ac:dyDescent="0.25">
      <c r="A853" s="16"/>
      <c r="B853" s="17"/>
      <c r="C853" s="17">
        <v>0</v>
      </c>
    </row>
    <row r="854" spans="1:3" x14ac:dyDescent="0.25">
      <c r="A854" s="16"/>
      <c r="B854" s="17"/>
      <c r="C854" s="17">
        <v>0</v>
      </c>
    </row>
    <row r="855" spans="1:3" x14ac:dyDescent="0.25">
      <c r="A855" s="16"/>
      <c r="B855" s="17"/>
      <c r="C855" s="17">
        <v>0</v>
      </c>
    </row>
    <row r="856" spans="1:3" x14ac:dyDescent="0.25">
      <c r="A856" s="12" t="s">
        <v>264</v>
      </c>
      <c r="B856" s="13">
        <v>2</v>
      </c>
      <c r="C856" s="13" t="s">
        <v>264</v>
      </c>
    </row>
    <row r="857" spans="1:3" x14ac:dyDescent="0.25">
      <c r="A857" s="12"/>
      <c r="B857" s="13"/>
      <c r="C857" s="13" t="s">
        <v>66</v>
      </c>
    </row>
    <row r="858" spans="1:3" x14ac:dyDescent="0.25">
      <c r="A858" s="12"/>
      <c r="B858" s="13"/>
      <c r="C858" s="13">
        <v>0</v>
      </c>
    </row>
    <row r="859" spans="1:3" x14ac:dyDescent="0.25">
      <c r="A859" s="12"/>
      <c r="B859" s="13"/>
      <c r="C859" s="13">
        <v>0</v>
      </c>
    </row>
    <row r="860" spans="1:3" x14ac:dyDescent="0.25">
      <c r="A860" s="12"/>
      <c r="B860" s="13"/>
      <c r="C860" s="13">
        <v>0</v>
      </c>
    </row>
    <row r="861" spans="1:3" x14ac:dyDescent="0.25">
      <c r="A861" s="16" t="s">
        <v>265</v>
      </c>
      <c r="B861" s="17">
        <v>3</v>
      </c>
      <c r="C861" s="17" t="s">
        <v>112</v>
      </c>
    </row>
    <row r="862" spans="1:3" x14ac:dyDescent="0.25">
      <c r="A862" s="16"/>
      <c r="B862" s="17"/>
      <c r="C862" s="17" t="s">
        <v>214</v>
      </c>
    </row>
    <row r="863" spans="1:3" x14ac:dyDescent="0.25">
      <c r="A863" s="16"/>
      <c r="B863" s="17"/>
      <c r="C863" s="17" t="s">
        <v>229</v>
      </c>
    </row>
    <row r="864" spans="1:3" x14ac:dyDescent="0.25">
      <c r="A864" s="16"/>
      <c r="B864" s="17"/>
      <c r="C864" s="17">
        <v>0</v>
      </c>
    </row>
    <row r="865" spans="1:3" x14ac:dyDescent="0.25">
      <c r="A865" s="16"/>
      <c r="B865" s="17"/>
      <c r="C865" s="17">
        <v>0</v>
      </c>
    </row>
    <row r="866" spans="1:3" x14ac:dyDescent="0.25">
      <c r="A866" s="16"/>
      <c r="B866" s="17"/>
      <c r="C866" s="17">
        <v>0</v>
      </c>
    </row>
    <row r="867" spans="1:3" x14ac:dyDescent="0.25">
      <c r="A867" s="16"/>
      <c r="B867" s="17"/>
      <c r="C867" s="17">
        <v>0</v>
      </c>
    </row>
    <row r="868" spans="1:3" x14ac:dyDescent="0.25">
      <c r="A868" s="16"/>
      <c r="B868" s="17"/>
      <c r="C868" s="17">
        <v>0</v>
      </c>
    </row>
    <row r="869" spans="1:3" x14ac:dyDescent="0.25">
      <c r="A869" s="16"/>
      <c r="B869" s="17"/>
      <c r="C869" s="17">
        <v>0</v>
      </c>
    </row>
    <row r="870" spans="1:3" x14ac:dyDescent="0.25">
      <c r="A870" s="16"/>
      <c r="B870" s="17"/>
      <c r="C870" s="17">
        <v>0</v>
      </c>
    </row>
    <row r="871" spans="1:3" x14ac:dyDescent="0.25">
      <c r="A871" s="12" t="s">
        <v>93</v>
      </c>
      <c r="B871" s="13">
        <v>1</v>
      </c>
      <c r="C871" s="13" t="s">
        <v>71</v>
      </c>
    </row>
    <row r="872" spans="1:3" x14ac:dyDescent="0.25">
      <c r="A872" s="12"/>
      <c r="B872" s="13"/>
      <c r="C872" s="13" t="s">
        <v>109</v>
      </c>
    </row>
    <row r="873" spans="1:3" x14ac:dyDescent="0.25">
      <c r="A873" s="12" t="s">
        <v>3</v>
      </c>
      <c r="B873" s="13">
        <v>1</v>
      </c>
      <c r="C873" s="13" t="s">
        <v>4</v>
      </c>
    </row>
    <row r="874" spans="1:3" x14ac:dyDescent="0.25">
      <c r="A874" s="16" t="s">
        <v>5</v>
      </c>
      <c r="B874" s="17"/>
      <c r="C874" s="17" t="s">
        <v>6</v>
      </c>
    </row>
    <row r="875" spans="1:3" x14ac:dyDescent="0.25">
      <c r="A875" s="16"/>
      <c r="B875" s="17"/>
      <c r="C875" s="17" t="s">
        <v>7</v>
      </c>
    </row>
    <row r="876" spans="1:3" x14ac:dyDescent="0.25">
      <c r="A876" s="16"/>
      <c r="B876" s="17"/>
      <c r="C876" s="17" t="s">
        <v>8</v>
      </c>
    </row>
    <row r="877" spans="1:3" x14ac:dyDescent="0.25">
      <c r="A877" s="5">
        <v>1031</v>
      </c>
      <c r="B877" s="6">
        <v>1173</v>
      </c>
      <c r="C877" s="7"/>
    </row>
    <row r="878" spans="1:3" x14ac:dyDescent="0.25">
      <c r="A878" s="8">
        <v>2204</v>
      </c>
      <c r="C878" s="9">
        <v>44827</v>
      </c>
    </row>
    <row r="879" spans="1:3" x14ac:dyDescent="0.25">
      <c r="A879" s="10" t="s">
        <v>0</v>
      </c>
      <c r="B879" s="11" t="s">
        <v>1</v>
      </c>
      <c r="C879" s="10" t="s">
        <v>2</v>
      </c>
    </row>
    <row r="880" spans="1:3" x14ac:dyDescent="0.25">
      <c r="A880" s="12" t="s">
        <v>267</v>
      </c>
      <c r="B880" s="13">
        <v>5</v>
      </c>
      <c r="C880" s="13" t="s">
        <v>268</v>
      </c>
    </row>
    <row r="881" spans="1:3" x14ac:dyDescent="0.25">
      <c r="A881" s="12"/>
      <c r="B881" s="13"/>
      <c r="C881" s="13" t="s">
        <v>78</v>
      </c>
    </row>
    <row r="882" spans="1:3" x14ac:dyDescent="0.25">
      <c r="A882" s="12"/>
      <c r="B882" s="13"/>
      <c r="C882" s="13" t="s">
        <v>269</v>
      </c>
    </row>
    <row r="883" spans="1:3" x14ac:dyDescent="0.25">
      <c r="A883" s="12"/>
      <c r="B883" s="13"/>
      <c r="C883" s="13" t="s">
        <v>156</v>
      </c>
    </row>
    <row r="884" spans="1:3" x14ac:dyDescent="0.25">
      <c r="A884" s="12"/>
      <c r="B884" s="13"/>
      <c r="C884" s="13" t="s">
        <v>79</v>
      </c>
    </row>
    <row r="885" spans="1:3" x14ac:dyDescent="0.25">
      <c r="A885" s="12"/>
      <c r="B885" s="13"/>
      <c r="C885" s="13">
        <v>0</v>
      </c>
    </row>
    <row r="886" spans="1:3" x14ac:dyDescent="0.25">
      <c r="A886" s="12"/>
      <c r="B886" s="13"/>
      <c r="C886" s="13">
        <v>0</v>
      </c>
    </row>
    <row r="887" spans="1:3" x14ac:dyDescent="0.25">
      <c r="A887" s="12"/>
      <c r="B887" s="13"/>
      <c r="C887" s="13">
        <v>0</v>
      </c>
    </row>
    <row r="888" spans="1:3" x14ac:dyDescent="0.25">
      <c r="A888" s="12"/>
      <c r="B888" s="13"/>
      <c r="C888" s="13">
        <v>0</v>
      </c>
    </row>
    <row r="889" spans="1:3" x14ac:dyDescent="0.25">
      <c r="A889" s="12"/>
      <c r="B889" s="13"/>
      <c r="C889" s="13">
        <v>0</v>
      </c>
    </row>
    <row r="890" spans="1:3" x14ac:dyDescent="0.25">
      <c r="A890" s="12"/>
      <c r="B890" s="13"/>
      <c r="C890" s="13">
        <v>0</v>
      </c>
    </row>
    <row r="891" spans="1:3" x14ac:dyDescent="0.25">
      <c r="A891" s="12"/>
      <c r="B891" s="13"/>
      <c r="C891" s="13" t="s">
        <v>154</v>
      </c>
    </row>
    <row r="892" spans="1:3" x14ac:dyDescent="0.25">
      <c r="A892" s="16" t="s">
        <v>270</v>
      </c>
      <c r="B892" s="17">
        <v>4</v>
      </c>
      <c r="C892" s="17" t="s">
        <v>102</v>
      </c>
    </row>
    <row r="893" spans="1:3" x14ac:dyDescent="0.25">
      <c r="A893" s="16"/>
      <c r="B893" s="17"/>
      <c r="C893" s="17" t="s">
        <v>114</v>
      </c>
    </row>
    <row r="894" spans="1:3" x14ac:dyDescent="0.25">
      <c r="A894" s="16"/>
      <c r="B894" s="17"/>
      <c r="C894" s="17" t="s">
        <v>203</v>
      </c>
    </row>
    <row r="895" spans="1:3" x14ac:dyDescent="0.25">
      <c r="A895" s="16"/>
      <c r="B895" s="17"/>
      <c r="C895" s="17" t="s">
        <v>84</v>
      </c>
    </row>
    <row r="896" spans="1:3" x14ac:dyDescent="0.25">
      <c r="A896" s="16"/>
      <c r="B896" s="17"/>
      <c r="C896" s="17">
        <v>0</v>
      </c>
    </row>
    <row r="897" spans="1:3" x14ac:dyDescent="0.25">
      <c r="A897" s="16"/>
      <c r="B897" s="17"/>
      <c r="C897" s="17">
        <v>0</v>
      </c>
    </row>
    <row r="898" spans="1:3" x14ac:dyDescent="0.25">
      <c r="A898" s="16"/>
      <c r="B898" s="17"/>
      <c r="C898" s="17">
        <v>0</v>
      </c>
    </row>
    <row r="899" spans="1:3" x14ac:dyDescent="0.25">
      <c r="A899" s="16"/>
      <c r="B899" s="17"/>
      <c r="C899" s="17">
        <v>0</v>
      </c>
    </row>
    <row r="900" spans="1:3" x14ac:dyDescent="0.25">
      <c r="A900" s="16"/>
      <c r="B900" s="17"/>
      <c r="C900" s="17">
        <v>0</v>
      </c>
    </row>
    <row r="901" spans="1:3" x14ac:dyDescent="0.25">
      <c r="A901" s="16"/>
      <c r="B901" s="17"/>
      <c r="C901" s="17">
        <v>0</v>
      </c>
    </row>
    <row r="902" spans="1:3" x14ac:dyDescent="0.25">
      <c r="A902" s="12" t="s">
        <v>271</v>
      </c>
      <c r="B902" s="13">
        <v>2</v>
      </c>
      <c r="C902" s="13" t="s">
        <v>271</v>
      </c>
    </row>
    <row r="903" spans="1:3" x14ac:dyDescent="0.25">
      <c r="A903" s="12"/>
      <c r="B903" s="13"/>
      <c r="C903" s="13" t="s">
        <v>66</v>
      </c>
    </row>
    <row r="904" spans="1:3" x14ac:dyDescent="0.25">
      <c r="A904" s="12"/>
      <c r="B904" s="13"/>
      <c r="C904" s="13">
        <v>0</v>
      </c>
    </row>
    <row r="905" spans="1:3" x14ac:dyDescent="0.25">
      <c r="A905" s="12"/>
      <c r="B905" s="13"/>
      <c r="C905" s="13">
        <v>0</v>
      </c>
    </row>
    <row r="906" spans="1:3" x14ac:dyDescent="0.25">
      <c r="A906" s="12"/>
      <c r="B906" s="13"/>
      <c r="C906" s="13">
        <v>0</v>
      </c>
    </row>
    <row r="907" spans="1:3" x14ac:dyDescent="0.25">
      <c r="A907" s="16" t="s">
        <v>272</v>
      </c>
      <c r="B907" s="17">
        <v>5</v>
      </c>
      <c r="C907" s="17" t="s">
        <v>196</v>
      </c>
    </row>
    <row r="908" spans="1:3" x14ac:dyDescent="0.25">
      <c r="A908" s="16"/>
      <c r="B908" s="17"/>
      <c r="C908" s="17" t="s">
        <v>273</v>
      </c>
    </row>
    <row r="909" spans="1:3" x14ac:dyDescent="0.25">
      <c r="A909" s="16"/>
      <c r="B909" s="17"/>
      <c r="C909" s="17" t="s">
        <v>131</v>
      </c>
    </row>
    <row r="910" spans="1:3" x14ac:dyDescent="0.25">
      <c r="A910" s="16"/>
      <c r="B910" s="17"/>
      <c r="C910" s="17" t="s">
        <v>151</v>
      </c>
    </row>
    <row r="911" spans="1:3" x14ac:dyDescent="0.25">
      <c r="A911" s="16"/>
      <c r="B911" s="17"/>
      <c r="C911" s="17" t="s">
        <v>136</v>
      </c>
    </row>
    <row r="912" spans="1:3" x14ac:dyDescent="0.25">
      <c r="A912" s="16"/>
      <c r="B912" s="17"/>
      <c r="C912" s="17">
        <v>0</v>
      </c>
    </row>
    <row r="913" spans="1:3" x14ac:dyDescent="0.25">
      <c r="A913" s="16"/>
      <c r="B913" s="17"/>
      <c r="C913" s="17">
        <v>0</v>
      </c>
    </row>
    <row r="914" spans="1:3" x14ac:dyDescent="0.25">
      <c r="A914" s="16"/>
      <c r="B914" s="17"/>
      <c r="C914" s="17">
        <v>0</v>
      </c>
    </row>
    <row r="915" spans="1:3" x14ac:dyDescent="0.25">
      <c r="A915" s="16"/>
      <c r="B915" s="17"/>
      <c r="C915" s="17">
        <v>0</v>
      </c>
    </row>
    <row r="916" spans="1:3" x14ac:dyDescent="0.25">
      <c r="A916" s="16"/>
      <c r="B916" s="17"/>
      <c r="C916" s="17">
        <v>0</v>
      </c>
    </row>
    <row r="917" spans="1:3" x14ac:dyDescent="0.25">
      <c r="A917" s="12" t="s">
        <v>266</v>
      </c>
      <c r="B917" s="13">
        <v>2</v>
      </c>
      <c r="C917" s="13" t="s">
        <v>91</v>
      </c>
    </row>
    <row r="918" spans="1:3" x14ac:dyDescent="0.25">
      <c r="A918" s="12"/>
      <c r="B918" s="13"/>
      <c r="C918" s="13" t="s">
        <v>274</v>
      </c>
    </row>
    <row r="919" spans="1:3" x14ac:dyDescent="0.25">
      <c r="A919" s="12" t="s">
        <v>3</v>
      </c>
      <c r="B919" s="13">
        <v>1</v>
      </c>
      <c r="C919" s="13" t="s">
        <v>4</v>
      </c>
    </row>
    <row r="920" spans="1:3" x14ac:dyDescent="0.25">
      <c r="A920" s="16" t="s">
        <v>5</v>
      </c>
      <c r="B920" s="17"/>
      <c r="C920" s="17" t="s">
        <v>6</v>
      </c>
    </row>
    <row r="921" spans="1:3" x14ac:dyDescent="0.25">
      <c r="A921" s="16"/>
      <c r="B921" s="17"/>
      <c r="C921" s="17" t="s">
        <v>7</v>
      </c>
    </row>
    <row r="922" spans="1:3" x14ac:dyDescent="0.25">
      <c r="A922" s="16"/>
      <c r="B922" s="17"/>
      <c r="C922" s="17" t="s">
        <v>8</v>
      </c>
    </row>
    <row r="923" spans="1:3" x14ac:dyDescent="0.25">
      <c r="A923" s="5">
        <v>1160</v>
      </c>
      <c r="B923" s="6">
        <v>1611</v>
      </c>
      <c r="C923" s="7"/>
    </row>
    <row r="924" spans="1:3" x14ac:dyDescent="0.25">
      <c r="A924" s="8">
        <v>2771</v>
      </c>
      <c r="C924" s="9">
        <v>44830</v>
      </c>
    </row>
    <row r="925" spans="1:3" x14ac:dyDescent="0.25">
      <c r="A925" s="10" t="s">
        <v>0</v>
      </c>
      <c r="B925" s="11" t="s">
        <v>1</v>
      </c>
      <c r="C925" s="10" t="s">
        <v>2</v>
      </c>
    </row>
    <row r="926" spans="1:3" x14ac:dyDescent="0.25">
      <c r="A926" s="12" t="s">
        <v>276</v>
      </c>
      <c r="B926" s="13">
        <v>5</v>
      </c>
      <c r="C926" s="13" t="s">
        <v>154</v>
      </c>
    </row>
    <row r="927" spans="1:3" x14ac:dyDescent="0.25">
      <c r="A927" s="12"/>
      <c r="B927" s="13"/>
      <c r="C927" s="13" t="s">
        <v>78</v>
      </c>
    </row>
    <row r="928" spans="1:3" x14ac:dyDescent="0.25">
      <c r="A928" s="12"/>
      <c r="B928" s="13"/>
      <c r="C928" s="13" t="s">
        <v>203</v>
      </c>
    </row>
    <row r="929" spans="1:3" x14ac:dyDescent="0.25">
      <c r="A929" s="12"/>
      <c r="B929" s="13"/>
      <c r="C929" s="13" t="s">
        <v>155</v>
      </c>
    </row>
    <row r="930" spans="1:3" x14ac:dyDescent="0.25">
      <c r="A930" s="12"/>
      <c r="B930" s="13"/>
      <c r="C930" s="13" t="s">
        <v>99</v>
      </c>
    </row>
    <row r="931" spans="1:3" x14ac:dyDescent="0.25">
      <c r="A931" s="12"/>
      <c r="B931" s="13"/>
      <c r="C931" s="13">
        <v>0</v>
      </c>
    </row>
    <row r="932" spans="1:3" x14ac:dyDescent="0.25">
      <c r="A932" s="12"/>
      <c r="B932" s="13"/>
      <c r="C932" s="13">
        <v>0</v>
      </c>
    </row>
    <row r="933" spans="1:3" x14ac:dyDescent="0.25">
      <c r="A933" s="12"/>
      <c r="B933" s="13"/>
      <c r="C933" s="13">
        <v>0</v>
      </c>
    </row>
    <row r="934" spans="1:3" x14ac:dyDescent="0.25">
      <c r="A934" s="12"/>
      <c r="B934" s="13"/>
      <c r="C934" s="13">
        <v>0</v>
      </c>
    </row>
    <row r="935" spans="1:3" x14ac:dyDescent="0.25">
      <c r="A935" s="12"/>
      <c r="B935" s="13"/>
      <c r="C935" s="13">
        <v>0</v>
      </c>
    </row>
    <row r="936" spans="1:3" x14ac:dyDescent="0.25">
      <c r="A936" s="12"/>
      <c r="B936" s="13"/>
      <c r="C936" s="13">
        <v>0</v>
      </c>
    </row>
    <row r="937" spans="1:3" x14ac:dyDescent="0.25">
      <c r="A937" s="12"/>
      <c r="B937" s="13"/>
      <c r="C937" s="13">
        <v>0</v>
      </c>
    </row>
    <row r="938" spans="1:3" x14ac:dyDescent="0.25">
      <c r="A938" s="16" t="s">
        <v>277</v>
      </c>
      <c r="B938" s="17">
        <v>5</v>
      </c>
      <c r="C938" s="17" t="s">
        <v>278</v>
      </c>
    </row>
    <row r="939" spans="1:3" x14ac:dyDescent="0.25">
      <c r="A939" s="16"/>
      <c r="B939" s="17"/>
      <c r="C939" s="17" t="s">
        <v>136</v>
      </c>
    </row>
    <row r="940" spans="1:3" x14ac:dyDescent="0.25">
      <c r="A940" s="16"/>
      <c r="B940" s="17"/>
      <c r="C940" s="17" t="s">
        <v>279</v>
      </c>
    </row>
    <row r="941" spans="1:3" x14ac:dyDescent="0.25">
      <c r="A941" s="16"/>
      <c r="B941" s="17"/>
      <c r="C941" s="17" t="s">
        <v>280</v>
      </c>
    </row>
    <row r="942" spans="1:3" x14ac:dyDescent="0.25">
      <c r="A942" s="16"/>
      <c r="B942" s="17"/>
      <c r="C942" s="17" t="s">
        <v>281</v>
      </c>
    </row>
    <row r="943" spans="1:3" x14ac:dyDescent="0.25">
      <c r="A943" s="16"/>
      <c r="B943" s="17"/>
      <c r="C943" s="17">
        <v>0</v>
      </c>
    </row>
    <row r="944" spans="1:3" x14ac:dyDescent="0.25">
      <c r="A944" s="16"/>
      <c r="B944" s="17"/>
      <c r="C944" s="17">
        <v>0</v>
      </c>
    </row>
    <row r="945" spans="1:3" x14ac:dyDescent="0.25">
      <c r="A945" s="16"/>
      <c r="B945" s="17"/>
      <c r="C945" s="17">
        <v>0</v>
      </c>
    </row>
    <row r="946" spans="1:3" x14ac:dyDescent="0.25">
      <c r="A946" s="16"/>
      <c r="B946" s="17"/>
      <c r="C946" s="17">
        <v>0</v>
      </c>
    </row>
    <row r="947" spans="1:3" x14ac:dyDescent="0.25">
      <c r="A947" s="16"/>
      <c r="B947" s="17"/>
      <c r="C947" s="17">
        <v>0</v>
      </c>
    </row>
    <row r="948" spans="1:3" x14ac:dyDescent="0.25">
      <c r="A948" s="12" t="s">
        <v>173</v>
      </c>
      <c r="B948" s="13">
        <v>2</v>
      </c>
      <c r="C948" s="13" t="s">
        <v>173</v>
      </c>
    </row>
    <row r="949" spans="1:3" x14ac:dyDescent="0.25">
      <c r="A949" s="12"/>
      <c r="B949" s="13"/>
      <c r="C949" s="13" t="s">
        <v>66</v>
      </c>
    </row>
    <row r="950" spans="1:3" x14ac:dyDescent="0.25">
      <c r="A950" s="12"/>
      <c r="B950" s="13"/>
      <c r="C950" s="13">
        <v>0</v>
      </c>
    </row>
    <row r="951" spans="1:3" x14ac:dyDescent="0.25">
      <c r="A951" s="12"/>
      <c r="B951" s="13"/>
      <c r="C951" s="13">
        <v>0</v>
      </c>
    </row>
    <row r="952" spans="1:3" x14ac:dyDescent="0.25">
      <c r="A952" s="12"/>
      <c r="B952" s="13"/>
      <c r="C952" s="13">
        <v>0</v>
      </c>
    </row>
    <row r="953" spans="1:3" x14ac:dyDescent="0.25">
      <c r="A953" s="16" t="s">
        <v>282</v>
      </c>
      <c r="B953" s="17">
        <v>4</v>
      </c>
      <c r="C953" s="17" t="s">
        <v>125</v>
      </c>
    </row>
    <row r="954" spans="1:3" x14ac:dyDescent="0.25">
      <c r="A954" s="16"/>
      <c r="B954" s="17"/>
      <c r="C954" s="17" t="s">
        <v>114</v>
      </c>
    </row>
    <row r="955" spans="1:3" x14ac:dyDescent="0.25">
      <c r="A955" s="16"/>
      <c r="B955" s="17"/>
      <c r="C955" s="17" t="s">
        <v>90</v>
      </c>
    </row>
    <row r="956" spans="1:3" x14ac:dyDescent="0.25">
      <c r="A956" s="16"/>
      <c r="B956" s="17"/>
      <c r="C956" s="17" t="s">
        <v>57</v>
      </c>
    </row>
    <row r="957" spans="1:3" x14ac:dyDescent="0.25">
      <c r="A957" s="16"/>
      <c r="B957" s="17"/>
      <c r="C957" s="17">
        <v>0</v>
      </c>
    </row>
    <row r="958" spans="1:3" x14ac:dyDescent="0.25">
      <c r="A958" s="16"/>
      <c r="B958" s="17"/>
      <c r="C958" s="17">
        <v>0</v>
      </c>
    </row>
    <row r="959" spans="1:3" x14ac:dyDescent="0.25">
      <c r="A959" s="16"/>
      <c r="B959" s="17"/>
      <c r="C959" s="17">
        <v>0</v>
      </c>
    </row>
    <row r="960" spans="1:3" x14ac:dyDescent="0.25">
      <c r="A960" s="16"/>
      <c r="B960" s="17"/>
      <c r="C960" s="17">
        <v>0</v>
      </c>
    </row>
    <row r="961" spans="1:3" x14ac:dyDescent="0.25">
      <c r="A961" s="16"/>
      <c r="B961" s="17"/>
      <c r="C961" s="17">
        <v>0</v>
      </c>
    </row>
    <row r="962" spans="1:3" x14ac:dyDescent="0.25">
      <c r="A962" s="16"/>
      <c r="B962" s="17"/>
      <c r="C962" s="17">
        <v>0</v>
      </c>
    </row>
    <row r="963" spans="1:3" x14ac:dyDescent="0.25">
      <c r="A963" s="12" t="s">
        <v>275</v>
      </c>
      <c r="B963" s="13">
        <v>2</v>
      </c>
      <c r="C963" s="13" t="s">
        <v>91</v>
      </c>
    </row>
    <row r="964" spans="1:3" ht="15" customHeight="1" x14ac:dyDescent="0.25">
      <c r="A964" s="12"/>
      <c r="B964" s="13"/>
      <c r="C964" s="13" t="s">
        <v>283</v>
      </c>
    </row>
    <row r="965" spans="1:3" x14ac:dyDescent="0.25">
      <c r="A965" s="12" t="s">
        <v>3</v>
      </c>
      <c r="B965" s="13">
        <v>1</v>
      </c>
      <c r="C965" s="13" t="s">
        <v>4</v>
      </c>
    </row>
    <row r="966" spans="1:3" x14ac:dyDescent="0.25">
      <c r="A966" s="16" t="s">
        <v>5</v>
      </c>
      <c r="B966" s="17"/>
      <c r="C966" s="17" t="s">
        <v>6</v>
      </c>
    </row>
    <row r="967" spans="1:3" x14ac:dyDescent="0.25">
      <c r="A967" s="16"/>
      <c r="B967" s="17"/>
      <c r="C967" s="17" t="s">
        <v>7</v>
      </c>
    </row>
    <row r="968" spans="1:3" x14ac:dyDescent="0.25">
      <c r="A968" s="16"/>
      <c r="B968" s="17"/>
      <c r="C968" s="17" t="s">
        <v>8</v>
      </c>
    </row>
    <row r="969" spans="1:3" x14ac:dyDescent="0.25">
      <c r="A969" s="5">
        <v>1436</v>
      </c>
      <c r="B969" s="6">
        <v>2056</v>
      </c>
      <c r="C969" s="7"/>
    </row>
    <row r="970" spans="1:3" x14ac:dyDescent="0.25">
      <c r="A970" s="8">
        <v>3492</v>
      </c>
      <c r="C970" s="9">
        <v>44831</v>
      </c>
    </row>
    <row r="971" spans="1:3" x14ac:dyDescent="0.25">
      <c r="A971" s="10" t="s">
        <v>0</v>
      </c>
      <c r="B971" s="11" t="s">
        <v>1</v>
      </c>
      <c r="C971" s="10" t="s">
        <v>2</v>
      </c>
    </row>
    <row r="972" spans="1:3" x14ac:dyDescent="0.25">
      <c r="A972" s="12" t="s">
        <v>284</v>
      </c>
      <c r="B972" s="13">
        <v>8</v>
      </c>
      <c r="C972" s="13" t="s">
        <v>285</v>
      </c>
    </row>
    <row r="973" spans="1:3" x14ac:dyDescent="0.25">
      <c r="A973" s="12"/>
      <c r="B973" s="13"/>
      <c r="C973" s="13" t="s">
        <v>60</v>
      </c>
    </row>
    <row r="974" spans="1:3" x14ac:dyDescent="0.25">
      <c r="A974" s="12"/>
      <c r="B974" s="13"/>
      <c r="C974" s="13" t="s">
        <v>61</v>
      </c>
    </row>
    <row r="975" spans="1:3" x14ac:dyDescent="0.25">
      <c r="A975" s="12"/>
      <c r="B975" s="13"/>
      <c r="C975" s="13" t="s">
        <v>62</v>
      </c>
    </row>
    <row r="976" spans="1:3" x14ac:dyDescent="0.25">
      <c r="A976" s="12"/>
      <c r="B976" s="13"/>
      <c r="C976" s="13" t="s">
        <v>63</v>
      </c>
    </row>
    <row r="977" spans="1:3" x14ac:dyDescent="0.25">
      <c r="A977" s="12"/>
      <c r="B977" s="13"/>
      <c r="C977" s="13" t="s">
        <v>78</v>
      </c>
    </row>
    <row r="978" spans="1:3" x14ac:dyDescent="0.25">
      <c r="A978" s="12"/>
      <c r="B978" s="13"/>
      <c r="C978" s="13" t="s">
        <v>113</v>
      </c>
    </row>
    <row r="979" spans="1:3" x14ac:dyDescent="0.25">
      <c r="A979" s="12"/>
      <c r="B979" s="13"/>
      <c r="C979" s="13" t="s">
        <v>79</v>
      </c>
    </row>
    <row r="980" spans="1:3" x14ac:dyDescent="0.25">
      <c r="A980" s="12"/>
      <c r="B980" s="13"/>
      <c r="C980" s="13">
        <v>0</v>
      </c>
    </row>
    <row r="981" spans="1:3" x14ac:dyDescent="0.25">
      <c r="A981" s="12"/>
      <c r="B981" s="13"/>
      <c r="C981" s="13">
        <v>0</v>
      </c>
    </row>
    <row r="982" spans="1:3" x14ac:dyDescent="0.25">
      <c r="A982" s="12"/>
      <c r="B982" s="13"/>
      <c r="C982" s="13">
        <v>0</v>
      </c>
    </row>
    <row r="983" spans="1:3" x14ac:dyDescent="0.25">
      <c r="A983" s="12"/>
      <c r="B983" s="13"/>
      <c r="C983" s="13">
        <v>0</v>
      </c>
    </row>
    <row r="984" spans="1:3" x14ac:dyDescent="0.25">
      <c r="A984" s="16" t="s">
        <v>286</v>
      </c>
      <c r="B984" s="17">
        <v>2</v>
      </c>
      <c r="C984" s="17" t="s">
        <v>74</v>
      </c>
    </row>
    <row r="985" spans="1:3" x14ac:dyDescent="0.25">
      <c r="A985" s="16"/>
      <c r="B985" s="17"/>
      <c r="C985" s="17" t="s">
        <v>287</v>
      </c>
    </row>
    <row r="986" spans="1:3" x14ac:dyDescent="0.25">
      <c r="A986" s="16"/>
      <c r="B986" s="17"/>
      <c r="C986" s="17">
        <v>0</v>
      </c>
    </row>
    <row r="987" spans="1:3" x14ac:dyDescent="0.25">
      <c r="A987" s="16"/>
      <c r="B987" s="17"/>
      <c r="C987" s="17">
        <v>0</v>
      </c>
    </row>
    <row r="988" spans="1:3" x14ac:dyDescent="0.25">
      <c r="A988" s="16"/>
      <c r="B988" s="17"/>
      <c r="C988" s="17">
        <v>0</v>
      </c>
    </row>
    <row r="989" spans="1:3" x14ac:dyDescent="0.25">
      <c r="A989" s="16"/>
      <c r="B989" s="17"/>
      <c r="C989" s="17">
        <v>0</v>
      </c>
    </row>
    <row r="990" spans="1:3" x14ac:dyDescent="0.25">
      <c r="A990" s="16"/>
      <c r="B990" s="17"/>
      <c r="C990" s="17">
        <v>0</v>
      </c>
    </row>
    <row r="991" spans="1:3" x14ac:dyDescent="0.25">
      <c r="A991" s="16"/>
      <c r="B991" s="17"/>
      <c r="C991" s="17">
        <v>0</v>
      </c>
    </row>
    <row r="992" spans="1:3" x14ac:dyDescent="0.25">
      <c r="A992" s="16"/>
      <c r="B992" s="17"/>
      <c r="C992" s="17">
        <v>0</v>
      </c>
    </row>
    <row r="993" spans="1:3" x14ac:dyDescent="0.25">
      <c r="A993" s="16"/>
      <c r="B993" s="17"/>
      <c r="C993" s="17">
        <v>0</v>
      </c>
    </row>
    <row r="994" spans="1:3" x14ac:dyDescent="0.25">
      <c r="A994" s="12" t="s">
        <v>134</v>
      </c>
      <c r="B994" s="13">
        <v>2</v>
      </c>
      <c r="C994" s="13" t="s">
        <v>134</v>
      </c>
    </row>
    <row r="995" spans="1:3" x14ac:dyDescent="0.25">
      <c r="A995" s="12"/>
      <c r="B995" s="13"/>
      <c r="C995" s="13" t="s">
        <v>66</v>
      </c>
    </row>
    <row r="996" spans="1:3" x14ac:dyDescent="0.25">
      <c r="A996" s="12"/>
      <c r="B996" s="13"/>
      <c r="C996" s="13">
        <v>0</v>
      </c>
    </row>
    <row r="997" spans="1:3" x14ac:dyDescent="0.25">
      <c r="A997" s="12"/>
      <c r="B997" s="13"/>
      <c r="C997" s="13">
        <v>0</v>
      </c>
    </row>
    <row r="998" spans="1:3" x14ac:dyDescent="0.25">
      <c r="A998" s="12"/>
      <c r="B998" s="13"/>
      <c r="C998" s="13">
        <v>0</v>
      </c>
    </row>
    <row r="999" spans="1:3" x14ac:dyDescent="0.25">
      <c r="A999" s="16" t="s">
        <v>288</v>
      </c>
      <c r="B999" s="17">
        <v>3</v>
      </c>
      <c r="C999" s="17" t="s">
        <v>289</v>
      </c>
    </row>
    <row r="1000" spans="1:3" x14ac:dyDescent="0.25">
      <c r="A1000" s="16"/>
      <c r="B1000" s="17"/>
      <c r="C1000" s="17" t="s">
        <v>112</v>
      </c>
    </row>
    <row r="1001" spans="1:3" x14ac:dyDescent="0.25">
      <c r="A1001" s="16"/>
      <c r="B1001" s="17"/>
      <c r="C1001" s="17" t="s">
        <v>84</v>
      </c>
    </row>
    <row r="1002" spans="1:3" x14ac:dyDescent="0.25">
      <c r="A1002" s="16"/>
      <c r="B1002" s="17"/>
      <c r="C1002" s="17">
        <v>0</v>
      </c>
    </row>
    <row r="1003" spans="1:3" x14ac:dyDescent="0.25">
      <c r="A1003" s="16"/>
      <c r="B1003" s="17"/>
      <c r="C1003" s="17">
        <v>0</v>
      </c>
    </row>
    <row r="1004" spans="1:3" x14ac:dyDescent="0.25">
      <c r="A1004" s="16"/>
      <c r="B1004" s="17"/>
      <c r="C1004" s="17">
        <v>0</v>
      </c>
    </row>
    <row r="1005" spans="1:3" x14ac:dyDescent="0.25">
      <c r="A1005" s="16"/>
      <c r="B1005" s="17"/>
      <c r="C1005" s="17">
        <v>0</v>
      </c>
    </row>
    <row r="1006" spans="1:3" x14ac:dyDescent="0.25">
      <c r="A1006" s="16"/>
      <c r="B1006" s="17"/>
      <c r="C1006" s="17">
        <v>0</v>
      </c>
    </row>
    <row r="1007" spans="1:3" x14ac:dyDescent="0.25">
      <c r="A1007" s="16"/>
      <c r="B1007" s="17"/>
      <c r="C1007" s="17">
        <v>0</v>
      </c>
    </row>
    <row r="1008" spans="1:3" x14ac:dyDescent="0.25">
      <c r="A1008" s="16"/>
      <c r="B1008" s="17"/>
      <c r="C1008" s="17">
        <v>0</v>
      </c>
    </row>
    <row r="1009" spans="1:3" x14ac:dyDescent="0.25">
      <c r="A1009" s="12">
        <v>0</v>
      </c>
      <c r="B1009" s="13">
        <v>0</v>
      </c>
      <c r="C1009" s="13">
        <v>0</v>
      </c>
    </row>
    <row r="1010" spans="1:3" x14ac:dyDescent="0.25">
      <c r="A1010" s="12"/>
      <c r="B1010" s="13"/>
      <c r="C1010" s="13">
        <v>0</v>
      </c>
    </row>
    <row r="1011" spans="1:3" x14ac:dyDescent="0.25">
      <c r="A1011" s="12" t="s">
        <v>3</v>
      </c>
      <c r="B1011" s="13">
        <v>1</v>
      </c>
      <c r="C1011" s="13" t="s">
        <v>4</v>
      </c>
    </row>
    <row r="1012" spans="1:3" x14ac:dyDescent="0.25">
      <c r="A1012" s="16" t="s">
        <v>5</v>
      </c>
      <c r="B1012" s="17"/>
      <c r="C1012" s="17" t="s">
        <v>6</v>
      </c>
    </row>
    <row r="1013" spans="1:3" x14ac:dyDescent="0.25">
      <c r="A1013" s="16"/>
      <c r="B1013" s="17"/>
      <c r="C1013" s="17" t="s">
        <v>7</v>
      </c>
    </row>
    <row r="1014" spans="1:3" x14ac:dyDescent="0.25">
      <c r="A1014" s="16"/>
      <c r="B1014" s="17"/>
      <c r="C1014" s="17" t="s">
        <v>8</v>
      </c>
    </row>
    <row r="1015" spans="1:3" x14ac:dyDescent="0.25">
      <c r="A1015" s="5">
        <v>1652</v>
      </c>
      <c r="B1015" s="6">
        <v>0</v>
      </c>
      <c r="C1015" s="7"/>
    </row>
    <row r="1016" spans="1:3" x14ac:dyDescent="0.25">
      <c r="A1016" s="8">
        <v>1652</v>
      </c>
      <c r="C1016" s="9">
        <v>44832</v>
      </c>
    </row>
    <row r="1017" spans="1:3" x14ac:dyDescent="0.25">
      <c r="A1017" s="10" t="s">
        <v>0</v>
      </c>
      <c r="B1017" s="11" t="s">
        <v>1</v>
      </c>
      <c r="C1017" s="10" t="s">
        <v>2</v>
      </c>
    </row>
    <row r="1018" spans="1:3" x14ac:dyDescent="0.25">
      <c r="A1018" s="12" t="s">
        <v>291</v>
      </c>
      <c r="B1018" s="13">
        <v>6</v>
      </c>
      <c r="C1018" s="13" t="s">
        <v>292</v>
      </c>
    </row>
    <row r="1019" spans="1:3" x14ac:dyDescent="0.25">
      <c r="A1019" s="12"/>
      <c r="B1019" s="13"/>
      <c r="C1019" s="13" t="s">
        <v>83</v>
      </c>
    </row>
    <row r="1020" spans="1:3" x14ac:dyDescent="0.25">
      <c r="A1020" s="12"/>
      <c r="B1020" s="13"/>
      <c r="C1020" s="13" t="s">
        <v>228</v>
      </c>
    </row>
    <row r="1021" spans="1:3" x14ac:dyDescent="0.25">
      <c r="A1021" s="12"/>
      <c r="B1021" s="13"/>
      <c r="C1021" s="13" t="s">
        <v>293</v>
      </c>
    </row>
    <row r="1022" spans="1:3" x14ac:dyDescent="0.25">
      <c r="A1022" s="12"/>
      <c r="B1022" s="13"/>
      <c r="C1022" s="13" t="s">
        <v>84</v>
      </c>
    </row>
    <row r="1023" spans="1:3" x14ac:dyDescent="0.25">
      <c r="A1023" s="12"/>
      <c r="B1023" s="13"/>
      <c r="C1023" s="13" t="s">
        <v>87</v>
      </c>
    </row>
    <row r="1024" spans="1:3" x14ac:dyDescent="0.25">
      <c r="A1024" s="12"/>
      <c r="B1024" s="13"/>
      <c r="C1024" s="13">
        <v>0</v>
      </c>
    </row>
    <row r="1025" spans="1:3" x14ac:dyDescent="0.25">
      <c r="A1025" s="12"/>
      <c r="B1025" s="13"/>
      <c r="C1025" s="13">
        <v>0</v>
      </c>
    </row>
    <row r="1026" spans="1:3" x14ac:dyDescent="0.25">
      <c r="A1026" s="12"/>
      <c r="B1026" s="13"/>
      <c r="C1026" s="13">
        <v>0</v>
      </c>
    </row>
    <row r="1027" spans="1:3" x14ac:dyDescent="0.25">
      <c r="A1027" s="12"/>
      <c r="B1027" s="13"/>
      <c r="C1027" s="13">
        <v>0</v>
      </c>
    </row>
    <row r="1028" spans="1:3" x14ac:dyDescent="0.25">
      <c r="A1028" s="12"/>
      <c r="B1028" s="13"/>
      <c r="C1028" s="13">
        <v>0</v>
      </c>
    </row>
    <row r="1029" spans="1:3" x14ac:dyDescent="0.25">
      <c r="A1029" s="12"/>
      <c r="B1029" s="13"/>
      <c r="C1029" s="13" t="s">
        <v>95</v>
      </c>
    </row>
    <row r="1030" spans="1:3" x14ac:dyDescent="0.25">
      <c r="A1030" s="16" t="s">
        <v>294</v>
      </c>
      <c r="B1030" s="17">
        <v>5</v>
      </c>
      <c r="C1030" s="17" t="s">
        <v>54</v>
      </c>
    </row>
    <row r="1031" spans="1:3" x14ac:dyDescent="0.25">
      <c r="A1031" s="16"/>
      <c r="B1031" s="17"/>
      <c r="C1031" s="17" t="s">
        <v>53</v>
      </c>
    </row>
    <row r="1032" spans="1:3" x14ac:dyDescent="0.25">
      <c r="A1032" s="16"/>
      <c r="B1032" s="17"/>
      <c r="C1032" s="17" t="s">
        <v>295</v>
      </c>
    </row>
    <row r="1033" spans="1:3" x14ac:dyDescent="0.25">
      <c r="A1033" s="16"/>
      <c r="B1033" s="17"/>
      <c r="C1033" s="17" t="s">
        <v>104</v>
      </c>
    </row>
    <row r="1034" spans="1:3" x14ac:dyDescent="0.25">
      <c r="A1034" s="16"/>
      <c r="B1034" s="17"/>
      <c r="C1034" s="17" t="s">
        <v>163</v>
      </c>
    </row>
    <row r="1035" spans="1:3" x14ac:dyDescent="0.25">
      <c r="A1035" s="16"/>
      <c r="B1035" s="17"/>
      <c r="C1035" s="17">
        <v>0</v>
      </c>
    </row>
    <row r="1036" spans="1:3" x14ac:dyDescent="0.25">
      <c r="A1036" s="16"/>
      <c r="B1036" s="17"/>
      <c r="C1036" s="17">
        <v>0</v>
      </c>
    </row>
    <row r="1037" spans="1:3" x14ac:dyDescent="0.25">
      <c r="A1037" s="16"/>
      <c r="B1037" s="17"/>
      <c r="C1037" s="17">
        <v>0</v>
      </c>
    </row>
    <row r="1038" spans="1:3" x14ac:dyDescent="0.25">
      <c r="A1038" s="16"/>
      <c r="B1038" s="17"/>
      <c r="C1038" s="17">
        <v>0</v>
      </c>
    </row>
    <row r="1039" spans="1:3" x14ac:dyDescent="0.25">
      <c r="A1039" s="16"/>
      <c r="B1039" s="17"/>
      <c r="C1039" s="17">
        <v>0</v>
      </c>
    </row>
    <row r="1040" spans="1:3" x14ac:dyDescent="0.25">
      <c r="A1040" s="12" t="s">
        <v>296</v>
      </c>
      <c r="B1040" s="13">
        <v>2</v>
      </c>
      <c r="C1040" s="13" t="s">
        <v>297</v>
      </c>
    </row>
    <row r="1041" spans="1:3" x14ac:dyDescent="0.25">
      <c r="A1041" s="12"/>
      <c r="B1041" s="13"/>
      <c r="C1041" s="13" t="s">
        <v>87</v>
      </c>
    </row>
    <row r="1042" spans="1:3" x14ac:dyDescent="0.25">
      <c r="A1042" s="12"/>
      <c r="B1042" s="13"/>
      <c r="C1042" s="13">
        <v>0</v>
      </c>
    </row>
    <row r="1043" spans="1:3" x14ac:dyDescent="0.25">
      <c r="A1043" s="12"/>
      <c r="B1043" s="13"/>
      <c r="C1043" s="13">
        <v>0</v>
      </c>
    </row>
    <row r="1044" spans="1:3" x14ac:dyDescent="0.25">
      <c r="A1044" s="12"/>
      <c r="B1044" s="13"/>
      <c r="C1044" s="13">
        <v>0</v>
      </c>
    </row>
    <row r="1045" spans="1:3" x14ac:dyDescent="0.25">
      <c r="A1045" s="16" t="s">
        <v>298</v>
      </c>
      <c r="B1045" s="17">
        <v>3</v>
      </c>
      <c r="C1045" s="17" t="s">
        <v>223</v>
      </c>
    </row>
    <row r="1046" spans="1:3" x14ac:dyDescent="0.25">
      <c r="A1046" s="16"/>
      <c r="B1046" s="17"/>
      <c r="C1046" s="17" t="s">
        <v>74</v>
      </c>
    </row>
    <row r="1047" spans="1:3" x14ac:dyDescent="0.25">
      <c r="A1047" s="16"/>
      <c r="B1047" s="17"/>
      <c r="C1047" s="17" t="s">
        <v>87</v>
      </c>
    </row>
    <row r="1048" spans="1:3" x14ac:dyDescent="0.25">
      <c r="A1048" s="16"/>
      <c r="B1048" s="17"/>
      <c r="C1048" s="17">
        <v>0</v>
      </c>
    </row>
    <row r="1049" spans="1:3" x14ac:dyDescent="0.25">
      <c r="A1049" s="16"/>
      <c r="B1049" s="17"/>
      <c r="C1049" s="17">
        <v>0</v>
      </c>
    </row>
    <row r="1050" spans="1:3" x14ac:dyDescent="0.25">
      <c r="A1050" s="16"/>
      <c r="B1050" s="17"/>
      <c r="C1050" s="17">
        <v>0</v>
      </c>
    </row>
    <row r="1051" spans="1:3" x14ac:dyDescent="0.25">
      <c r="A1051" s="16"/>
      <c r="B1051" s="17"/>
      <c r="C1051" s="17">
        <v>0</v>
      </c>
    </row>
    <row r="1052" spans="1:3" x14ac:dyDescent="0.25">
      <c r="A1052" s="16"/>
      <c r="B1052" s="17"/>
      <c r="C1052" s="17">
        <v>0</v>
      </c>
    </row>
    <row r="1053" spans="1:3" x14ac:dyDescent="0.25">
      <c r="A1053" s="16"/>
      <c r="B1053" s="17"/>
      <c r="C1053" s="17">
        <v>0</v>
      </c>
    </row>
    <row r="1054" spans="1:3" x14ac:dyDescent="0.25">
      <c r="A1054" s="16"/>
      <c r="B1054" s="17"/>
      <c r="C1054" s="17">
        <v>0</v>
      </c>
    </row>
    <row r="1055" spans="1:3" x14ac:dyDescent="0.25">
      <c r="A1055" s="12" t="s">
        <v>290</v>
      </c>
      <c r="B1055" s="13">
        <v>2</v>
      </c>
      <c r="C1055" s="13" t="s">
        <v>91</v>
      </c>
    </row>
    <row r="1056" spans="1:3" x14ac:dyDescent="0.25">
      <c r="A1056" s="12"/>
      <c r="B1056" s="13"/>
      <c r="C1056" s="13" t="s">
        <v>299</v>
      </c>
    </row>
    <row r="1057" spans="1:3" x14ac:dyDescent="0.25">
      <c r="A1057" s="12" t="s">
        <v>3</v>
      </c>
      <c r="B1057" s="13">
        <v>1</v>
      </c>
      <c r="C1057" s="13" t="s">
        <v>46</v>
      </c>
    </row>
    <row r="1058" spans="1:3" x14ac:dyDescent="0.25">
      <c r="A1058" s="16" t="s">
        <v>5</v>
      </c>
      <c r="B1058" s="17"/>
      <c r="C1058" s="17" t="s">
        <v>6</v>
      </c>
    </row>
    <row r="1059" spans="1:3" x14ac:dyDescent="0.25">
      <c r="A1059" s="16"/>
      <c r="B1059" s="17"/>
      <c r="C1059" s="17" t="s">
        <v>7</v>
      </c>
    </row>
    <row r="1060" spans="1:3" x14ac:dyDescent="0.25">
      <c r="A1060" s="16"/>
      <c r="B1060" s="17"/>
      <c r="C1060" s="17" t="s">
        <v>8</v>
      </c>
    </row>
    <row r="1061" spans="1:3" x14ac:dyDescent="0.25">
      <c r="A1061" s="5">
        <v>1158</v>
      </c>
      <c r="B1061" s="6">
        <v>1621</v>
      </c>
      <c r="C1061" s="7"/>
    </row>
    <row r="1062" spans="1:3" x14ac:dyDescent="0.25">
      <c r="A1062" s="8">
        <v>2779</v>
      </c>
      <c r="C1062" s="9">
        <v>44833</v>
      </c>
    </row>
    <row r="1063" spans="1:3" x14ac:dyDescent="0.25">
      <c r="A1063" s="10" t="s">
        <v>0</v>
      </c>
      <c r="B1063" s="11" t="s">
        <v>1</v>
      </c>
      <c r="C1063" s="10" t="s">
        <v>2</v>
      </c>
    </row>
    <row r="1064" spans="1:3" x14ac:dyDescent="0.25">
      <c r="A1064" s="12" t="s">
        <v>301</v>
      </c>
      <c r="B1064" s="13">
        <v>1</v>
      </c>
      <c r="C1064" s="13" t="s">
        <v>218</v>
      </c>
    </row>
    <row r="1065" spans="1:3" x14ac:dyDescent="0.25">
      <c r="A1065" s="12"/>
      <c r="B1065" s="13"/>
      <c r="C1065" s="13">
        <v>0</v>
      </c>
    </row>
    <row r="1066" spans="1:3" x14ac:dyDescent="0.25">
      <c r="A1066" s="12"/>
      <c r="B1066" s="13"/>
      <c r="C1066" s="13">
        <v>0</v>
      </c>
    </row>
    <row r="1067" spans="1:3" x14ac:dyDescent="0.25">
      <c r="A1067" s="12"/>
      <c r="B1067" s="13"/>
      <c r="C1067" s="13">
        <v>0</v>
      </c>
    </row>
    <row r="1068" spans="1:3" x14ac:dyDescent="0.25">
      <c r="A1068" s="12"/>
      <c r="B1068" s="13"/>
      <c r="C1068" s="13">
        <v>0</v>
      </c>
    </row>
    <row r="1069" spans="1:3" x14ac:dyDescent="0.25">
      <c r="A1069" s="12"/>
      <c r="B1069" s="13"/>
      <c r="C1069" s="13">
        <v>0</v>
      </c>
    </row>
    <row r="1070" spans="1:3" x14ac:dyDescent="0.25">
      <c r="A1070" s="12"/>
      <c r="B1070" s="13"/>
      <c r="C1070" s="13">
        <v>0</v>
      </c>
    </row>
    <row r="1071" spans="1:3" x14ac:dyDescent="0.25">
      <c r="A1071" s="12"/>
      <c r="B1071" s="13"/>
      <c r="C1071" s="13">
        <v>0</v>
      </c>
    </row>
    <row r="1072" spans="1:3" x14ac:dyDescent="0.25">
      <c r="A1072" s="12"/>
      <c r="B1072" s="13"/>
      <c r="C1072" s="13">
        <v>0</v>
      </c>
    </row>
    <row r="1073" spans="1:3" x14ac:dyDescent="0.25">
      <c r="A1073" s="12"/>
      <c r="B1073" s="13"/>
      <c r="C1073" s="13">
        <v>0</v>
      </c>
    </row>
    <row r="1074" spans="1:3" x14ac:dyDescent="0.25">
      <c r="A1074" s="12"/>
      <c r="B1074" s="13"/>
      <c r="C1074" s="13">
        <v>0</v>
      </c>
    </row>
    <row r="1075" spans="1:3" x14ac:dyDescent="0.25">
      <c r="A1075" s="12" t="s">
        <v>47</v>
      </c>
      <c r="B1075" s="13"/>
      <c r="C1075" s="13" t="s">
        <v>48</v>
      </c>
    </row>
    <row r="1076" spans="1:3" x14ac:dyDescent="0.25">
      <c r="A1076" s="16" t="s">
        <v>302</v>
      </c>
      <c r="B1076" s="17">
        <v>7</v>
      </c>
      <c r="C1076" s="17" t="s">
        <v>102</v>
      </c>
    </row>
    <row r="1077" spans="1:3" x14ac:dyDescent="0.25">
      <c r="A1077" s="16"/>
      <c r="B1077" s="17"/>
      <c r="C1077" s="17" t="s">
        <v>60</v>
      </c>
    </row>
    <row r="1078" spans="1:3" x14ac:dyDescent="0.25">
      <c r="A1078" s="16"/>
      <c r="B1078" s="17"/>
      <c r="C1078" s="17" t="s">
        <v>77</v>
      </c>
    </row>
    <row r="1079" spans="1:3" x14ac:dyDescent="0.25">
      <c r="A1079" s="16"/>
      <c r="B1079" s="17"/>
      <c r="C1079" s="17" t="s">
        <v>63</v>
      </c>
    </row>
    <row r="1080" spans="1:3" x14ac:dyDescent="0.25">
      <c r="A1080" s="16"/>
      <c r="B1080" s="17"/>
      <c r="C1080" s="17" t="s">
        <v>156</v>
      </c>
    </row>
    <row r="1081" spans="1:3" x14ac:dyDescent="0.25">
      <c r="A1081" s="16"/>
      <c r="B1081" s="17"/>
      <c r="C1081" s="17" t="s">
        <v>303</v>
      </c>
    </row>
    <row r="1082" spans="1:3" x14ac:dyDescent="0.25">
      <c r="A1082" s="16"/>
      <c r="B1082" s="17"/>
      <c r="C1082" s="17" t="s">
        <v>177</v>
      </c>
    </row>
    <row r="1083" spans="1:3" x14ac:dyDescent="0.25">
      <c r="A1083" s="16"/>
      <c r="B1083" s="17"/>
      <c r="C1083" s="17">
        <v>0</v>
      </c>
    </row>
    <row r="1084" spans="1:3" x14ac:dyDescent="0.25">
      <c r="A1084" s="16"/>
      <c r="B1084" s="17"/>
      <c r="C1084" s="17">
        <v>0</v>
      </c>
    </row>
    <row r="1085" spans="1:3" x14ac:dyDescent="0.25">
      <c r="A1085" s="16"/>
      <c r="B1085" s="17"/>
      <c r="C1085" s="17">
        <v>0</v>
      </c>
    </row>
    <row r="1086" spans="1:3" x14ac:dyDescent="0.25">
      <c r="A1086" s="12" t="s">
        <v>187</v>
      </c>
      <c r="B1086" s="13">
        <v>2</v>
      </c>
      <c r="C1086" s="13" t="s">
        <v>187</v>
      </c>
    </row>
    <row r="1087" spans="1:3" x14ac:dyDescent="0.25">
      <c r="A1087" s="12"/>
      <c r="B1087" s="13"/>
      <c r="C1087" s="13" t="s">
        <v>66</v>
      </c>
    </row>
    <row r="1088" spans="1:3" x14ac:dyDescent="0.25">
      <c r="A1088" s="12"/>
      <c r="B1088" s="13"/>
      <c r="C1088" s="13">
        <v>0</v>
      </c>
    </row>
    <row r="1089" spans="1:3" x14ac:dyDescent="0.25">
      <c r="A1089" s="12"/>
      <c r="B1089" s="13"/>
      <c r="C1089" s="13">
        <v>0</v>
      </c>
    </row>
    <row r="1090" spans="1:3" x14ac:dyDescent="0.25">
      <c r="A1090" s="12"/>
      <c r="B1090" s="13"/>
      <c r="C1090" s="13">
        <v>0</v>
      </c>
    </row>
    <row r="1091" spans="1:3" x14ac:dyDescent="0.25">
      <c r="A1091" s="16" t="s">
        <v>304</v>
      </c>
      <c r="B1091" s="17">
        <v>5</v>
      </c>
      <c r="C1091" s="17" t="s">
        <v>147</v>
      </c>
    </row>
    <row r="1092" spans="1:3" x14ac:dyDescent="0.25">
      <c r="A1092" s="16"/>
      <c r="B1092" s="17"/>
      <c r="C1092" s="17" t="s">
        <v>203</v>
      </c>
    </row>
    <row r="1093" spans="1:3" x14ac:dyDescent="0.25">
      <c r="A1093" s="16"/>
      <c r="B1093" s="17"/>
      <c r="C1093" s="17" t="s">
        <v>96</v>
      </c>
    </row>
    <row r="1094" spans="1:3" x14ac:dyDescent="0.25">
      <c r="A1094" s="16"/>
      <c r="B1094" s="17"/>
      <c r="C1094" s="17" t="s">
        <v>114</v>
      </c>
    </row>
    <row r="1095" spans="1:3" x14ac:dyDescent="0.25">
      <c r="A1095" s="16"/>
      <c r="B1095" s="17"/>
      <c r="C1095" s="17" t="s">
        <v>151</v>
      </c>
    </row>
    <row r="1096" spans="1:3" x14ac:dyDescent="0.25">
      <c r="A1096" s="16"/>
      <c r="B1096" s="17"/>
      <c r="C1096" s="17">
        <v>0</v>
      </c>
    </row>
    <row r="1097" spans="1:3" x14ac:dyDescent="0.25">
      <c r="A1097" s="16"/>
      <c r="B1097" s="17"/>
      <c r="C1097" s="17">
        <v>0</v>
      </c>
    </row>
    <row r="1098" spans="1:3" x14ac:dyDescent="0.25">
      <c r="A1098" s="16"/>
      <c r="B1098" s="17"/>
      <c r="C1098" s="17">
        <v>0</v>
      </c>
    </row>
    <row r="1099" spans="1:3" x14ac:dyDescent="0.25">
      <c r="A1099" s="16"/>
      <c r="B1099" s="17"/>
      <c r="C1099" s="17">
        <v>0</v>
      </c>
    </row>
    <row r="1100" spans="1:3" x14ac:dyDescent="0.25">
      <c r="A1100" s="16"/>
      <c r="B1100" s="17"/>
      <c r="C1100" s="17">
        <v>0</v>
      </c>
    </row>
    <row r="1101" spans="1:3" x14ac:dyDescent="0.25">
      <c r="A1101" s="12" t="s">
        <v>300</v>
      </c>
      <c r="B1101" s="13">
        <v>2</v>
      </c>
      <c r="C1101" s="13" t="s">
        <v>91</v>
      </c>
    </row>
    <row r="1102" spans="1:3" x14ac:dyDescent="0.25">
      <c r="A1102" s="12"/>
      <c r="B1102" s="13"/>
      <c r="C1102" s="13" t="s">
        <v>305</v>
      </c>
    </row>
    <row r="1103" spans="1:3" x14ac:dyDescent="0.25">
      <c r="A1103" s="12" t="s">
        <v>3</v>
      </c>
      <c r="B1103" s="13">
        <v>1</v>
      </c>
      <c r="C1103" s="13" t="s">
        <v>4</v>
      </c>
    </row>
    <row r="1104" spans="1:3" x14ac:dyDescent="0.25">
      <c r="A1104" s="16" t="s">
        <v>5</v>
      </c>
      <c r="B1104" s="17"/>
      <c r="C1104" s="17" t="s">
        <v>6</v>
      </c>
    </row>
    <row r="1105" spans="1:3" x14ac:dyDescent="0.25">
      <c r="A1105" s="16"/>
      <c r="B1105" s="17"/>
      <c r="C1105" s="17" t="s">
        <v>49</v>
      </c>
    </row>
    <row r="1106" spans="1:3" x14ac:dyDescent="0.25">
      <c r="A1106" s="16"/>
      <c r="B1106" s="17"/>
      <c r="C1106" s="17" t="s">
        <v>8</v>
      </c>
    </row>
    <row r="1107" spans="1:3" x14ac:dyDescent="0.25">
      <c r="A1107" s="5">
        <v>1158</v>
      </c>
      <c r="B1107" s="6">
        <v>1621</v>
      </c>
      <c r="C1107" s="7"/>
    </row>
    <row r="1108" spans="1:3" x14ac:dyDescent="0.25">
      <c r="A1108" s="8">
        <v>2204</v>
      </c>
      <c r="C1108" s="9">
        <v>44834</v>
      </c>
    </row>
    <row r="1109" spans="1:3" x14ac:dyDescent="0.25">
      <c r="A1109" s="10" t="s">
        <v>0</v>
      </c>
      <c r="B1109" s="11" t="s">
        <v>1</v>
      </c>
      <c r="C1109" s="10" t="s">
        <v>2</v>
      </c>
    </row>
    <row r="1110" spans="1:3" x14ac:dyDescent="0.25">
      <c r="A1110" s="12" t="s">
        <v>306</v>
      </c>
      <c r="B1110" s="13">
        <v>6</v>
      </c>
      <c r="C1110" s="13" t="s">
        <v>74</v>
      </c>
    </row>
    <row r="1111" spans="1:3" x14ac:dyDescent="0.25">
      <c r="A1111" s="12"/>
      <c r="B1111" s="13"/>
      <c r="C1111" s="13" t="s">
        <v>75</v>
      </c>
    </row>
    <row r="1112" spans="1:3" x14ac:dyDescent="0.25">
      <c r="A1112" s="12"/>
      <c r="B1112" s="13"/>
      <c r="C1112" s="13" t="s">
        <v>77</v>
      </c>
    </row>
    <row r="1113" spans="1:3" x14ac:dyDescent="0.25">
      <c r="A1113" s="12"/>
      <c r="B1113" s="13"/>
      <c r="C1113" s="13" t="s">
        <v>228</v>
      </c>
    </row>
    <row r="1114" spans="1:3" x14ac:dyDescent="0.25">
      <c r="A1114" s="12"/>
      <c r="B1114" s="13"/>
      <c r="C1114" s="13" t="s">
        <v>78</v>
      </c>
    </row>
    <row r="1115" spans="1:3" x14ac:dyDescent="0.25">
      <c r="A1115" s="12"/>
      <c r="B1115" s="13"/>
      <c r="C1115" s="13" t="s">
        <v>144</v>
      </c>
    </row>
    <row r="1116" spans="1:3" x14ac:dyDescent="0.25">
      <c r="A1116" s="12"/>
      <c r="B1116" s="13"/>
      <c r="C1116" s="13">
        <v>0</v>
      </c>
    </row>
    <row r="1117" spans="1:3" x14ac:dyDescent="0.25">
      <c r="A1117" s="12"/>
      <c r="B1117" s="13"/>
      <c r="C1117" s="13">
        <v>0</v>
      </c>
    </row>
    <row r="1118" spans="1:3" x14ac:dyDescent="0.25">
      <c r="A1118" s="12"/>
      <c r="B1118" s="13"/>
      <c r="C1118" s="13">
        <v>0</v>
      </c>
    </row>
    <row r="1119" spans="1:3" x14ac:dyDescent="0.25">
      <c r="A1119" s="12"/>
      <c r="B1119" s="13"/>
      <c r="C1119" s="13">
        <v>0</v>
      </c>
    </row>
    <row r="1120" spans="1:3" x14ac:dyDescent="0.25">
      <c r="A1120" s="12"/>
      <c r="B1120" s="13"/>
      <c r="C1120" s="13">
        <v>0</v>
      </c>
    </row>
    <row r="1121" spans="1:3" x14ac:dyDescent="0.25">
      <c r="A1121" s="12"/>
      <c r="B1121" s="13"/>
      <c r="C1121" s="13">
        <v>0</v>
      </c>
    </row>
    <row r="1122" spans="1:3" x14ac:dyDescent="0.25">
      <c r="A1122" s="16" t="s">
        <v>307</v>
      </c>
      <c r="B1122" s="17">
        <v>6</v>
      </c>
      <c r="C1122" s="17" t="s">
        <v>308</v>
      </c>
    </row>
    <row r="1123" spans="1:3" x14ac:dyDescent="0.25">
      <c r="A1123" s="16"/>
      <c r="B1123" s="17"/>
      <c r="C1123" s="17" t="s">
        <v>53</v>
      </c>
    </row>
    <row r="1124" spans="1:3" x14ac:dyDescent="0.25">
      <c r="A1124" s="16"/>
      <c r="B1124" s="17"/>
      <c r="C1124" s="17" t="s">
        <v>112</v>
      </c>
    </row>
    <row r="1125" spans="1:3" x14ac:dyDescent="0.25">
      <c r="A1125" s="16"/>
      <c r="B1125" s="17"/>
      <c r="C1125" s="17" t="s">
        <v>96</v>
      </c>
    </row>
    <row r="1126" spans="1:3" x14ac:dyDescent="0.25">
      <c r="A1126" s="16"/>
      <c r="B1126" s="17"/>
      <c r="C1126" s="17" t="s">
        <v>55</v>
      </c>
    </row>
    <row r="1127" spans="1:3" x14ac:dyDescent="0.25">
      <c r="A1127" s="16"/>
      <c r="B1127" s="17"/>
      <c r="C1127" s="17" t="s">
        <v>114</v>
      </c>
    </row>
    <row r="1128" spans="1:3" x14ac:dyDescent="0.25">
      <c r="A1128" s="16"/>
      <c r="B1128" s="17"/>
      <c r="C1128" s="17">
        <v>0</v>
      </c>
    </row>
    <row r="1129" spans="1:3" x14ac:dyDescent="0.25">
      <c r="A1129" s="16"/>
      <c r="B1129" s="17"/>
      <c r="C1129" s="17">
        <v>0</v>
      </c>
    </row>
    <row r="1130" spans="1:3" x14ac:dyDescent="0.25">
      <c r="A1130" s="16"/>
      <c r="B1130" s="17"/>
      <c r="C1130" s="17">
        <v>0</v>
      </c>
    </row>
    <row r="1131" spans="1:3" x14ac:dyDescent="0.25">
      <c r="A1131" s="16"/>
      <c r="B1131" s="17"/>
      <c r="C1131" s="17">
        <v>0</v>
      </c>
    </row>
    <row r="1132" spans="1:3" x14ac:dyDescent="0.25">
      <c r="A1132" s="12" t="s">
        <v>309</v>
      </c>
      <c r="B1132" s="13">
        <v>2</v>
      </c>
      <c r="C1132" s="13" t="s">
        <v>310</v>
      </c>
    </row>
    <row r="1133" spans="1:3" x14ac:dyDescent="0.25">
      <c r="A1133" s="12"/>
      <c r="B1133" s="13"/>
      <c r="C1133" s="13" t="s">
        <v>123</v>
      </c>
    </row>
    <row r="1134" spans="1:3" x14ac:dyDescent="0.25">
      <c r="A1134" s="12"/>
      <c r="B1134" s="13"/>
      <c r="C1134" s="13">
        <v>0</v>
      </c>
    </row>
    <row r="1135" spans="1:3" x14ac:dyDescent="0.25">
      <c r="A1135" s="12"/>
      <c r="B1135" s="13"/>
      <c r="C1135" s="13">
        <v>0</v>
      </c>
    </row>
    <row r="1136" spans="1:3" x14ac:dyDescent="0.25">
      <c r="A1136" s="12"/>
      <c r="B1136" s="13"/>
      <c r="C1136" s="13">
        <v>0</v>
      </c>
    </row>
    <row r="1137" spans="1:3" x14ac:dyDescent="0.25">
      <c r="A1137" s="16" t="s">
        <v>311</v>
      </c>
      <c r="B1137" s="17">
        <v>3</v>
      </c>
      <c r="C1137" s="17" t="s">
        <v>214</v>
      </c>
    </row>
    <row r="1138" spans="1:3" x14ac:dyDescent="0.25">
      <c r="A1138" s="16"/>
      <c r="B1138" s="17"/>
      <c r="C1138" s="17" t="s">
        <v>113</v>
      </c>
    </row>
    <row r="1139" spans="1:3" x14ac:dyDescent="0.25">
      <c r="A1139" s="16"/>
      <c r="B1139" s="17"/>
      <c r="C1139" s="17" t="s">
        <v>166</v>
      </c>
    </row>
    <row r="1140" spans="1:3" x14ac:dyDescent="0.25">
      <c r="A1140" s="16"/>
      <c r="B1140" s="17"/>
      <c r="C1140" s="17">
        <v>0</v>
      </c>
    </row>
    <row r="1141" spans="1:3" x14ac:dyDescent="0.25">
      <c r="A1141" s="16"/>
      <c r="B1141" s="17"/>
      <c r="C1141" s="17">
        <v>0</v>
      </c>
    </row>
    <row r="1142" spans="1:3" x14ac:dyDescent="0.25">
      <c r="A1142" s="16"/>
      <c r="B1142" s="17"/>
      <c r="C1142" s="17">
        <v>0</v>
      </c>
    </row>
    <row r="1143" spans="1:3" x14ac:dyDescent="0.25">
      <c r="A1143" s="16"/>
      <c r="B1143" s="17"/>
      <c r="C1143" s="17">
        <v>0</v>
      </c>
    </row>
    <row r="1144" spans="1:3" x14ac:dyDescent="0.25">
      <c r="A1144" s="16"/>
      <c r="B1144" s="17"/>
      <c r="C1144" s="17">
        <v>0</v>
      </c>
    </row>
    <row r="1145" spans="1:3" x14ac:dyDescent="0.25">
      <c r="A1145" s="16"/>
      <c r="B1145" s="17"/>
      <c r="C1145" s="17">
        <v>0</v>
      </c>
    </row>
    <row r="1146" spans="1:3" x14ac:dyDescent="0.25">
      <c r="A1146" s="16"/>
      <c r="B1146" s="17"/>
      <c r="C1146" s="17">
        <v>0</v>
      </c>
    </row>
    <row r="1147" spans="1:3" x14ac:dyDescent="0.25">
      <c r="A1147" s="12" t="s">
        <v>93</v>
      </c>
      <c r="B1147" s="13">
        <v>1</v>
      </c>
      <c r="C1147" s="13" t="s">
        <v>71</v>
      </c>
    </row>
    <row r="1148" spans="1:3" x14ac:dyDescent="0.25">
      <c r="A1148" s="12"/>
      <c r="B1148" s="13"/>
      <c r="C1148" s="13" t="s">
        <v>109</v>
      </c>
    </row>
    <row r="1149" spans="1:3" x14ac:dyDescent="0.25">
      <c r="A1149" s="12" t="s">
        <v>3</v>
      </c>
      <c r="B1149" s="13">
        <v>1</v>
      </c>
      <c r="C1149" s="13" t="s">
        <v>4</v>
      </c>
    </row>
    <row r="1150" spans="1:3" x14ac:dyDescent="0.25">
      <c r="A1150" s="16" t="s">
        <v>5</v>
      </c>
      <c r="B1150" s="17"/>
      <c r="C1150" s="17" t="s">
        <v>6</v>
      </c>
    </row>
    <row r="1151" spans="1:3" x14ac:dyDescent="0.25">
      <c r="A1151" s="16"/>
      <c r="B1151" s="17"/>
      <c r="C1151" s="17" t="s">
        <v>49</v>
      </c>
    </row>
    <row r="1152" spans="1:3" x14ac:dyDescent="0.25">
      <c r="A1152" s="16"/>
      <c r="B1152" s="17"/>
      <c r="C1152" s="17" t="s">
        <v>8</v>
      </c>
    </row>
    <row r="1153" spans="1:3" hidden="1" x14ac:dyDescent="0.25">
      <c r="A1153" s="5">
        <v>1158</v>
      </c>
      <c r="B1153" s="6">
        <v>1621</v>
      </c>
      <c r="C1153" s="7"/>
    </row>
    <row r="1154" spans="1:3" hidden="1" x14ac:dyDescent="0.25">
      <c r="A1154" s="8" t="e">
        <v>#N/A</v>
      </c>
      <c r="C1154" s="9">
        <v>0</v>
      </c>
    </row>
    <row r="1155" spans="1:3" hidden="1" x14ac:dyDescent="0.25">
      <c r="A1155" s="10" t="s">
        <v>0</v>
      </c>
      <c r="B1155" s="11" t="s">
        <v>1</v>
      </c>
      <c r="C1155" s="10" t="s">
        <v>2</v>
      </c>
    </row>
    <row r="1156" spans="1:3" hidden="1" x14ac:dyDescent="0.25">
      <c r="A1156" s="12" t="e">
        <v>#N/A</v>
      </c>
      <c r="B1156" s="13" t="e">
        <v>#N/A</v>
      </c>
      <c r="C1156" s="13" t="e">
        <v>#N/A</v>
      </c>
    </row>
    <row r="1157" spans="1:3" hidden="1" x14ac:dyDescent="0.25">
      <c r="A1157" s="12"/>
      <c r="B1157" s="13"/>
      <c r="C1157" s="13" t="e">
        <v>#N/A</v>
      </c>
    </row>
    <row r="1158" spans="1:3" hidden="1" x14ac:dyDescent="0.25">
      <c r="A1158" s="12"/>
      <c r="B1158" s="13"/>
      <c r="C1158" s="13" t="e">
        <v>#N/A</v>
      </c>
    </row>
    <row r="1159" spans="1:3" hidden="1" x14ac:dyDescent="0.25">
      <c r="A1159" s="12"/>
      <c r="B1159" s="13"/>
      <c r="C1159" s="13" t="e">
        <v>#N/A</v>
      </c>
    </row>
    <row r="1160" spans="1:3" hidden="1" x14ac:dyDescent="0.25">
      <c r="A1160" s="12"/>
      <c r="B1160" s="13"/>
      <c r="C1160" s="13" t="e">
        <v>#N/A</v>
      </c>
    </row>
    <row r="1161" spans="1:3" hidden="1" x14ac:dyDescent="0.25">
      <c r="A1161" s="12"/>
      <c r="B1161" s="19"/>
      <c r="C1161" s="13" t="e">
        <v>#N/A</v>
      </c>
    </row>
    <row r="1162" spans="1:3" hidden="1" x14ac:dyDescent="0.25">
      <c r="A1162" s="12"/>
      <c r="B1162" s="13"/>
      <c r="C1162" s="13" t="e">
        <v>#N/A</v>
      </c>
    </row>
    <row r="1163" spans="1:3" hidden="1" x14ac:dyDescent="0.25">
      <c r="A1163" s="12"/>
      <c r="B1163" s="13"/>
      <c r="C1163" s="13" t="e">
        <v>#N/A</v>
      </c>
    </row>
    <row r="1164" spans="1:3" hidden="1" x14ac:dyDescent="0.25">
      <c r="A1164" s="12"/>
      <c r="B1164" s="13"/>
      <c r="C1164" s="13" t="e">
        <v>#N/A</v>
      </c>
    </row>
    <row r="1165" spans="1:3" hidden="1" x14ac:dyDescent="0.25">
      <c r="A1165" s="12"/>
      <c r="B1165" s="13"/>
      <c r="C1165" s="13" t="e">
        <v>#N/A</v>
      </c>
    </row>
    <row r="1166" spans="1:3" hidden="1" x14ac:dyDescent="0.25">
      <c r="A1166" s="12"/>
      <c r="B1166" s="13"/>
      <c r="C1166" s="13" t="e">
        <v>#N/A</v>
      </c>
    </row>
    <row r="1167" spans="1:3" hidden="1" x14ac:dyDescent="0.25">
      <c r="A1167" s="12"/>
      <c r="B1167" s="13"/>
      <c r="C1167" s="13" t="e">
        <v>#N/A</v>
      </c>
    </row>
    <row r="1168" spans="1:3" hidden="1" x14ac:dyDescent="0.25">
      <c r="A1168" s="16" t="e">
        <v>#N/A</v>
      </c>
      <c r="B1168" s="17" t="e">
        <v>#N/A</v>
      </c>
      <c r="C1168" s="17" t="e">
        <v>#N/A</v>
      </c>
    </row>
    <row r="1169" spans="1:3" hidden="1" x14ac:dyDescent="0.25">
      <c r="A1169" s="16"/>
      <c r="B1169" s="17"/>
      <c r="C1169" s="17" t="e">
        <v>#N/A</v>
      </c>
    </row>
    <row r="1170" spans="1:3" hidden="1" x14ac:dyDescent="0.25">
      <c r="A1170" s="16"/>
      <c r="B1170" s="17"/>
      <c r="C1170" s="17" t="e">
        <v>#N/A</v>
      </c>
    </row>
    <row r="1171" spans="1:3" hidden="1" x14ac:dyDescent="0.25">
      <c r="A1171" s="16"/>
      <c r="B1171" s="17"/>
      <c r="C1171" s="17" t="e">
        <v>#N/A</v>
      </c>
    </row>
    <row r="1172" spans="1:3" hidden="1" x14ac:dyDescent="0.25">
      <c r="A1172" s="16"/>
      <c r="B1172" s="17"/>
      <c r="C1172" s="17" t="e">
        <v>#N/A</v>
      </c>
    </row>
    <row r="1173" spans="1:3" hidden="1" x14ac:dyDescent="0.25">
      <c r="A1173" s="16"/>
      <c r="B1173" s="17"/>
      <c r="C1173" s="17" t="e">
        <v>#N/A</v>
      </c>
    </row>
    <row r="1174" spans="1:3" hidden="1" x14ac:dyDescent="0.25">
      <c r="A1174" s="16"/>
      <c r="B1174" s="17"/>
      <c r="C1174" s="17" t="e">
        <v>#N/A</v>
      </c>
    </row>
    <row r="1175" spans="1:3" hidden="1" x14ac:dyDescent="0.25">
      <c r="A1175" s="16"/>
      <c r="B1175" s="17"/>
      <c r="C1175" s="17" t="e">
        <v>#N/A</v>
      </c>
    </row>
    <row r="1176" spans="1:3" hidden="1" x14ac:dyDescent="0.25">
      <c r="A1176" s="16"/>
      <c r="B1176" s="17"/>
      <c r="C1176" s="17" t="e">
        <v>#N/A</v>
      </c>
    </row>
    <row r="1177" spans="1:3" hidden="1" x14ac:dyDescent="0.25">
      <c r="A1177" s="16"/>
      <c r="B1177" s="17"/>
      <c r="C1177" s="17">
        <v>0</v>
      </c>
    </row>
    <row r="1178" spans="1:3" hidden="1" x14ac:dyDescent="0.25">
      <c r="A1178" s="12" t="e">
        <v>#N/A</v>
      </c>
      <c r="B1178" s="13" t="e">
        <v>#N/A</v>
      </c>
      <c r="C1178" s="13" t="e">
        <v>#N/A</v>
      </c>
    </row>
    <row r="1179" spans="1:3" hidden="1" x14ac:dyDescent="0.25">
      <c r="A1179" s="12"/>
      <c r="B1179" s="13"/>
      <c r="C1179" s="13" t="e">
        <v>#N/A</v>
      </c>
    </row>
    <row r="1180" spans="1:3" hidden="1" x14ac:dyDescent="0.25">
      <c r="A1180" s="12"/>
      <c r="B1180" s="13"/>
      <c r="C1180" s="13" t="e">
        <v>#N/A</v>
      </c>
    </row>
    <row r="1181" spans="1:3" hidden="1" x14ac:dyDescent="0.25">
      <c r="A1181" s="12"/>
      <c r="B1181" s="13"/>
      <c r="C1181" s="13" t="e">
        <v>#N/A</v>
      </c>
    </row>
    <row r="1182" spans="1:3" hidden="1" x14ac:dyDescent="0.25">
      <c r="A1182" s="12"/>
      <c r="B1182" s="13"/>
      <c r="C1182" s="13" t="e">
        <v>#N/A</v>
      </c>
    </row>
    <row r="1183" spans="1:3" hidden="1" x14ac:dyDescent="0.25">
      <c r="A1183" s="16" t="e">
        <v>#N/A</v>
      </c>
      <c r="B1183" s="17" t="e">
        <v>#N/A</v>
      </c>
      <c r="C1183" s="17" t="e">
        <v>#N/A</v>
      </c>
    </row>
    <row r="1184" spans="1:3" hidden="1" x14ac:dyDescent="0.25">
      <c r="A1184" s="16"/>
      <c r="B1184" s="17"/>
      <c r="C1184" s="17" t="e">
        <v>#N/A</v>
      </c>
    </row>
    <row r="1185" spans="1:3" hidden="1" x14ac:dyDescent="0.25">
      <c r="A1185" s="16"/>
      <c r="B1185" s="17"/>
      <c r="C1185" s="17" t="e">
        <v>#N/A</v>
      </c>
    </row>
    <row r="1186" spans="1:3" hidden="1" x14ac:dyDescent="0.25">
      <c r="A1186" s="16"/>
      <c r="B1186" s="17"/>
      <c r="C1186" s="17" t="e">
        <v>#N/A</v>
      </c>
    </row>
    <row r="1187" spans="1:3" hidden="1" x14ac:dyDescent="0.25">
      <c r="A1187" s="16"/>
      <c r="B1187" s="17"/>
      <c r="C1187" s="17" t="e">
        <v>#N/A</v>
      </c>
    </row>
    <row r="1188" spans="1:3" hidden="1" x14ac:dyDescent="0.25">
      <c r="A1188" s="16"/>
      <c r="B1188" s="17"/>
      <c r="C1188" s="17" t="e">
        <v>#N/A</v>
      </c>
    </row>
    <row r="1189" spans="1:3" hidden="1" x14ac:dyDescent="0.25">
      <c r="A1189" s="16"/>
      <c r="B1189" s="17"/>
      <c r="C1189" s="17" t="e">
        <v>#N/A</v>
      </c>
    </row>
    <row r="1190" spans="1:3" hidden="1" x14ac:dyDescent="0.25">
      <c r="A1190" s="16"/>
      <c r="B1190" s="17"/>
      <c r="C1190" s="17" t="e">
        <v>#N/A</v>
      </c>
    </row>
    <row r="1191" spans="1:3" hidden="1" x14ac:dyDescent="0.25">
      <c r="A1191" s="16"/>
      <c r="B1191" s="17"/>
      <c r="C1191" s="17" t="e">
        <v>#N/A</v>
      </c>
    </row>
    <row r="1192" spans="1:3" hidden="1" x14ac:dyDescent="0.25">
      <c r="A1192" s="16"/>
      <c r="B1192" s="17"/>
      <c r="C1192" s="17" t="e">
        <v>#N/A</v>
      </c>
    </row>
    <row r="1193" spans="1:3" hidden="1" x14ac:dyDescent="0.25">
      <c r="A1193" s="12" t="e">
        <v>#N/A</v>
      </c>
      <c r="B1193" s="13" t="e">
        <v>#N/A</v>
      </c>
      <c r="C1193" s="13" t="e">
        <v>#N/A</v>
      </c>
    </row>
    <row r="1194" spans="1:3" hidden="1" x14ac:dyDescent="0.25">
      <c r="A1194" s="12"/>
      <c r="B1194" s="13"/>
      <c r="C1194" s="13" t="e">
        <v>#N/A</v>
      </c>
    </row>
    <row r="1195" spans="1:3" hidden="1" x14ac:dyDescent="0.25">
      <c r="A1195" s="12" t="s">
        <v>3</v>
      </c>
      <c r="B1195" s="13">
        <v>1</v>
      </c>
      <c r="C1195" s="13" t="s">
        <v>4</v>
      </c>
    </row>
    <row r="1196" spans="1:3" hidden="1" x14ac:dyDescent="0.25">
      <c r="A1196" s="16" t="s">
        <v>5</v>
      </c>
      <c r="B1196" s="17"/>
      <c r="C1196" s="17" t="s">
        <v>6</v>
      </c>
    </row>
    <row r="1197" spans="1:3" hidden="1" x14ac:dyDescent="0.25">
      <c r="A1197" s="16"/>
      <c r="B1197" s="17"/>
      <c r="C1197" s="17" t="s">
        <v>49</v>
      </c>
    </row>
    <row r="1198" spans="1:3" hidden="1" x14ac:dyDescent="0.25">
      <c r="A1198" s="16"/>
      <c r="B1198" s="17"/>
      <c r="C1198" s="17" t="s">
        <v>8</v>
      </c>
    </row>
  </sheetData>
  <mergeCells count="1">
    <mergeCell ref="A1:C1"/>
  </mergeCells>
  <phoneticPr fontId="3" type="noConversion"/>
  <pageMargins left="0.47244094488188981" right="0.43307086614173229" top="0.19685039370078741" bottom="0.47244094488188981" header="0.11811023622047245" footer="0.4724409448818898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D7F2"/>
  </sheetPr>
  <dimension ref="A1:L1198"/>
  <sheetViews>
    <sheetView view="pageBreakPreview" topLeftCell="A1141" zoomScale="115" zoomScaleNormal="100" zoomScaleSheetLayoutView="115" workbookViewId="0">
      <selection activeCell="J1204" sqref="J1204"/>
    </sheetView>
  </sheetViews>
  <sheetFormatPr defaultRowHeight="15.75" x14ac:dyDescent="0.25"/>
  <cols>
    <col min="1" max="1" width="22.42578125" style="2" customWidth="1"/>
    <col min="2" max="2" width="12.42578125" style="4" customWidth="1"/>
    <col min="3" max="3" width="66.28515625" style="2" customWidth="1"/>
    <col min="4" max="235" width="9.140625" style="2"/>
    <col min="236" max="238" width="0" style="2" hidden="1" customWidth="1"/>
    <col min="239" max="239" width="7.5703125" style="2" customWidth="1"/>
    <col min="240" max="240" width="16.140625" style="2" customWidth="1"/>
    <col min="241" max="241" width="12.42578125" style="2" customWidth="1"/>
    <col min="242" max="242" width="22.28515625" style="2" customWidth="1"/>
    <col min="243" max="243" width="9.28515625" style="2" customWidth="1"/>
    <col min="244" max="244" width="0" style="2" hidden="1" customWidth="1"/>
    <col min="245" max="245" width="10.5703125" style="2" customWidth="1"/>
    <col min="246" max="246" width="0" style="2" hidden="1" customWidth="1"/>
    <col min="247" max="247" width="8.7109375" style="2" customWidth="1"/>
    <col min="248" max="251" width="0" style="2" hidden="1" customWidth="1"/>
    <col min="252" max="252" width="12" style="2" customWidth="1"/>
    <col min="253" max="253" width="11.7109375" style="2" customWidth="1"/>
    <col min="254" max="254" width="12.5703125" style="2" customWidth="1"/>
    <col min="255" max="255" width="10.7109375" style="2" customWidth="1"/>
    <col min="256" max="256" width="12.42578125" style="2" customWidth="1"/>
    <col min="257" max="491" width="9.140625" style="2"/>
    <col min="492" max="494" width="0" style="2" hidden="1" customWidth="1"/>
    <col min="495" max="495" width="7.5703125" style="2" customWidth="1"/>
    <col min="496" max="496" width="16.140625" style="2" customWidth="1"/>
    <col min="497" max="497" width="12.42578125" style="2" customWidth="1"/>
    <col min="498" max="498" width="22.28515625" style="2" customWidth="1"/>
    <col min="499" max="499" width="9.28515625" style="2" customWidth="1"/>
    <col min="500" max="500" width="0" style="2" hidden="1" customWidth="1"/>
    <col min="501" max="501" width="10.5703125" style="2" customWidth="1"/>
    <col min="502" max="502" width="0" style="2" hidden="1" customWidth="1"/>
    <col min="503" max="503" width="8.7109375" style="2" customWidth="1"/>
    <col min="504" max="507" width="0" style="2" hidden="1" customWidth="1"/>
    <col min="508" max="508" width="12" style="2" customWidth="1"/>
    <col min="509" max="509" width="11.7109375" style="2" customWidth="1"/>
    <col min="510" max="510" width="12.5703125" style="2" customWidth="1"/>
    <col min="511" max="511" width="10.7109375" style="2" customWidth="1"/>
    <col min="512" max="512" width="12.42578125" style="2" customWidth="1"/>
    <col min="513" max="747" width="9.140625" style="2"/>
    <col min="748" max="750" width="0" style="2" hidden="1" customWidth="1"/>
    <col min="751" max="751" width="7.5703125" style="2" customWidth="1"/>
    <col min="752" max="752" width="16.140625" style="2" customWidth="1"/>
    <col min="753" max="753" width="12.42578125" style="2" customWidth="1"/>
    <col min="754" max="754" width="22.28515625" style="2" customWidth="1"/>
    <col min="755" max="755" width="9.28515625" style="2" customWidth="1"/>
    <col min="756" max="756" width="0" style="2" hidden="1" customWidth="1"/>
    <col min="757" max="757" width="10.5703125" style="2" customWidth="1"/>
    <col min="758" max="758" width="0" style="2" hidden="1" customWidth="1"/>
    <col min="759" max="759" width="8.7109375" style="2" customWidth="1"/>
    <col min="760" max="763" width="0" style="2" hidden="1" customWidth="1"/>
    <col min="764" max="764" width="12" style="2" customWidth="1"/>
    <col min="765" max="765" width="11.7109375" style="2" customWidth="1"/>
    <col min="766" max="766" width="12.5703125" style="2" customWidth="1"/>
    <col min="767" max="767" width="10.7109375" style="2" customWidth="1"/>
    <col min="768" max="768" width="12.42578125" style="2" customWidth="1"/>
    <col min="769" max="1003" width="9.140625" style="2"/>
    <col min="1004" max="1006" width="0" style="2" hidden="1" customWidth="1"/>
    <col min="1007" max="1007" width="7.5703125" style="2" customWidth="1"/>
    <col min="1008" max="1008" width="16.140625" style="2" customWidth="1"/>
    <col min="1009" max="1009" width="12.42578125" style="2" customWidth="1"/>
    <col min="1010" max="1010" width="22.28515625" style="2" customWidth="1"/>
    <col min="1011" max="1011" width="9.28515625" style="2" customWidth="1"/>
    <col min="1012" max="1012" width="0" style="2" hidden="1" customWidth="1"/>
    <col min="1013" max="1013" width="10.5703125" style="2" customWidth="1"/>
    <col min="1014" max="1014" width="0" style="2" hidden="1" customWidth="1"/>
    <col min="1015" max="1015" width="8.7109375" style="2" customWidth="1"/>
    <col min="1016" max="1019" width="0" style="2" hidden="1" customWidth="1"/>
    <col min="1020" max="1020" width="12" style="2" customWidth="1"/>
    <col min="1021" max="1021" width="11.7109375" style="2" customWidth="1"/>
    <col min="1022" max="1022" width="12.5703125" style="2" customWidth="1"/>
    <col min="1023" max="1023" width="10.7109375" style="2" customWidth="1"/>
    <col min="1024" max="1024" width="12.42578125" style="2" customWidth="1"/>
    <col min="1025" max="1259" width="9.140625" style="2"/>
    <col min="1260" max="1262" width="0" style="2" hidden="1" customWidth="1"/>
    <col min="1263" max="1263" width="7.5703125" style="2" customWidth="1"/>
    <col min="1264" max="1264" width="16.140625" style="2" customWidth="1"/>
    <col min="1265" max="1265" width="12.42578125" style="2" customWidth="1"/>
    <col min="1266" max="1266" width="22.28515625" style="2" customWidth="1"/>
    <col min="1267" max="1267" width="9.28515625" style="2" customWidth="1"/>
    <col min="1268" max="1268" width="0" style="2" hidden="1" customWidth="1"/>
    <col min="1269" max="1269" width="10.5703125" style="2" customWidth="1"/>
    <col min="1270" max="1270" width="0" style="2" hidden="1" customWidth="1"/>
    <col min="1271" max="1271" width="8.7109375" style="2" customWidth="1"/>
    <col min="1272" max="1275" width="0" style="2" hidden="1" customWidth="1"/>
    <col min="1276" max="1276" width="12" style="2" customWidth="1"/>
    <col min="1277" max="1277" width="11.7109375" style="2" customWidth="1"/>
    <col min="1278" max="1278" width="12.5703125" style="2" customWidth="1"/>
    <col min="1279" max="1279" width="10.7109375" style="2" customWidth="1"/>
    <col min="1280" max="1280" width="12.42578125" style="2" customWidth="1"/>
    <col min="1281" max="1515" width="9.140625" style="2"/>
    <col min="1516" max="1518" width="0" style="2" hidden="1" customWidth="1"/>
    <col min="1519" max="1519" width="7.5703125" style="2" customWidth="1"/>
    <col min="1520" max="1520" width="16.140625" style="2" customWidth="1"/>
    <col min="1521" max="1521" width="12.42578125" style="2" customWidth="1"/>
    <col min="1522" max="1522" width="22.28515625" style="2" customWidth="1"/>
    <col min="1523" max="1523" width="9.28515625" style="2" customWidth="1"/>
    <col min="1524" max="1524" width="0" style="2" hidden="1" customWidth="1"/>
    <col min="1525" max="1525" width="10.5703125" style="2" customWidth="1"/>
    <col min="1526" max="1526" width="0" style="2" hidden="1" customWidth="1"/>
    <col min="1527" max="1527" width="8.7109375" style="2" customWidth="1"/>
    <col min="1528" max="1531" width="0" style="2" hidden="1" customWidth="1"/>
    <col min="1532" max="1532" width="12" style="2" customWidth="1"/>
    <col min="1533" max="1533" width="11.7109375" style="2" customWidth="1"/>
    <col min="1534" max="1534" width="12.5703125" style="2" customWidth="1"/>
    <col min="1535" max="1535" width="10.7109375" style="2" customWidth="1"/>
    <col min="1536" max="1536" width="12.42578125" style="2" customWidth="1"/>
    <col min="1537" max="1771" width="9.140625" style="2"/>
    <col min="1772" max="1774" width="0" style="2" hidden="1" customWidth="1"/>
    <col min="1775" max="1775" width="7.5703125" style="2" customWidth="1"/>
    <col min="1776" max="1776" width="16.140625" style="2" customWidth="1"/>
    <col min="1777" max="1777" width="12.42578125" style="2" customWidth="1"/>
    <col min="1778" max="1778" width="22.28515625" style="2" customWidth="1"/>
    <col min="1779" max="1779" width="9.28515625" style="2" customWidth="1"/>
    <col min="1780" max="1780" width="0" style="2" hidden="1" customWidth="1"/>
    <col min="1781" max="1781" width="10.5703125" style="2" customWidth="1"/>
    <col min="1782" max="1782" width="0" style="2" hidden="1" customWidth="1"/>
    <col min="1783" max="1783" width="8.7109375" style="2" customWidth="1"/>
    <col min="1784" max="1787" width="0" style="2" hidden="1" customWidth="1"/>
    <col min="1788" max="1788" width="12" style="2" customWidth="1"/>
    <col min="1789" max="1789" width="11.7109375" style="2" customWidth="1"/>
    <col min="1790" max="1790" width="12.5703125" style="2" customWidth="1"/>
    <col min="1791" max="1791" width="10.7109375" style="2" customWidth="1"/>
    <col min="1792" max="1792" width="12.42578125" style="2" customWidth="1"/>
    <col min="1793" max="2027" width="9.140625" style="2"/>
    <col min="2028" max="2030" width="0" style="2" hidden="1" customWidth="1"/>
    <col min="2031" max="2031" width="7.5703125" style="2" customWidth="1"/>
    <col min="2032" max="2032" width="16.140625" style="2" customWidth="1"/>
    <col min="2033" max="2033" width="12.42578125" style="2" customWidth="1"/>
    <col min="2034" max="2034" width="22.28515625" style="2" customWidth="1"/>
    <col min="2035" max="2035" width="9.28515625" style="2" customWidth="1"/>
    <col min="2036" max="2036" width="0" style="2" hidden="1" customWidth="1"/>
    <col min="2037" max="2037" width="10.5703125" style="2" customWidth="1"/>
    <col min="2038" max="2038" width="0" style="2" hidden="1" customWidth="1"/>
    <col min="2039" max="2039" width="8.7109375" style="2" customWidth="1"/>
    <col min="2040" max="2043" width="0" style="2" hidden="1" customWidth="1"/>
    <col min="2044" max="2044" width="12" style="2" customWidth="1"/>
    <col min="2045" max="2045" width="11.7109375" style="2" customWidth="1"/>
    <col min="2046" max="2046" width="12.5703125" style="2" customWidth="1"/>
    <col min="2047" max="2047" width="10.7109375" style="2" customWidth="1"/>
    <col min="2048" max="2048" width="12.42578125" style="2" customWidth="1"/>
    <col min="2049" max="2283" width="9.140625" style="2"/>
    <col min="2284" max="2286" width="0" style="2" hidden="1" customWidth="1"/>
    <col min="2287" max="2287" width="7.5703125" style="2" customWidth="1"/>
    <col min="2288" max="2288" width="16.140625" style="2" customWidth="1"/>
    <col min="2289" max="2289" width="12.42578125" style="2" customWidth="1"/>
    <col min="2290" max="2290" width="22.28515625" style="2" customWidth="1"/>
    <col min="2291" max="2291" width="9.28515625" style="2" customWidth="1"/>
    <col min="2292" max="2292" width="0" style="2" hidden="1" customWidth="1"/>
    <col min="2293" max="2293" width="10.5703125" style="2" customWidth="1"/>
    <col min="2294" max="2294" width="0" style="2" hidden="1" customWidth="1"/>
    <col min="2295" max="2295" width="8.7109375" style="2" customWidth="1"/>
    <col min="2296" max="2299" width="0" style="2" hidden="1" customWidth="1"/>
    <col min="2300" max="2300" width="12" style="2" customWidth="1"/>
    <col min="2301" max="2301" width="11.7109375" style="2" customWidth="1"/>
    <col min="2302" max="2302" width="12.5703125" style="2" customWidth="1"/>
    <col min="2303" max="2303" width="10.7109375" style="2" customWidth="1"/>
    <col min="2304" max="2304" width="12.42578125" style="2" customWidth="1"/>
    <col min="2305" max="2539" width="9.140625" style="2"/>
    <col min="2540" max="2542" width="0" style="2" hidden="1" customWidth="1"/>
    <col min="2543" max="2543" width="7.5703125" style="2" customWidth="1"/>
    <col min="2544" max="2544" width="16.140625" style="2" customWidth="1"/>
    <col min="2545" max="2545" width="12.42578125" style="2" customWidth="1"/>
    <col min="2546" max="2546" width="22.28515625" style="2" customWidth="1"/>
    <col min="2547" max="2547" width="9.28515625" style="2" customWidth="1"/>
    <col min="2548" max="2548" width="0" style="2" hidden="1" customWidth="1"/>
    <col min="2549" max="2549" width="10.5703125" style="2" customWidth="1"/>
    <col min="2550" max="2550" width="0" style="2" hidden="1" customWidth="1"/>
    <col min="2551" max="2551" width="8.7109375" style="2" customWidth="1"/>
    <col min="2552" max="2555" width="0" style="2" hidden="1" customWidth="1"/>
    <col min="2556" max="2556" width="12" style="2" customWidth="1"/>
    <col min="2557" max="2557" width="11.7109375" style="2" customWidth="1"/>
    <col min="2558" max="2558" width="12.5703125" style="2" customWidth="1"/>
    <col min="2559" max="2559" width="10.7109375" style="2" customWidth="1"/>
    <col min="2560" max="2560" width="12.42578125" style="2" customWidth="1"/>
    <col min="2561" max="2795" width="9.140625" style="2"/>
    <col min="2796" max="2798" width="0" style="2" hidden="1" customWidth="1"/>
    <col min="2799" max="2799" width="7.5703125" style="2" customWidth="1"/>
    <col min="2800" max="2800" width="16.140625" style="2" customWidth="1"/>
    <col min="2801" max="2801" width="12.42578125" style="2" customWidth="1"/>
    <col min="2802" max="2802" width="22.28515625" style="2" customWidth="1"/>
    <col min="2803" max="2803" width="9.28515625" style="2" customWidth="1"/>
    <col min="2804" max="2804" width="0" style="2" hidden="1" customWidth="1"/>
    <col min="2805" max="2805" width="10.5703125" style="2" customWidth="1"/>
    <col min="2806" max="2806" width="0" style="2" hidden="1" customWidth="1"/>
    <col min="2807" max="2807" width="8.7109375" style="2" customWidth="1"/>
    <col min="2808" max="2811" width="0" style="2" hidden="1" customWidth="1"/>
    <col min="2812" max="2812" width="12" style="2" customWidth="1"/>
    <col min="2813" max="2813" width="11.7109375" style="2" customWidth="1"/>
    <col min="2814" max="2814" width="12.5703125" style="2" customWidth="1"/>
    <col min="2815" max="2815" width="10.7109375" style="2" customWidth="1"/>
    <col min="2816" max="2816" width="12.42578125" style="2" customWidth="1"/>
    <col min="2817" max="3051" width="9.140625" style="2"/>
    <col min="3052" max="3054" width="0" style="2" hidden="1" customWidth="1"/>
    <col min="3055" max="3055" width="7.5703125" style="2" customWidth="1"/>
    <col min="3056" max="3056" width="16.140625" style="2" customWidth="1"/>
    <col min="3057" max="3057" width="12.42578125" style="2" customWidth="1"/>
    <col min="3058" max="3058" width="22.28515625" style="2" customWidth="1"/>
    <col min="3059" max="3059" width="9.28515625" style="2" customWidth="1"/>
    <col min="3060" max="3060" width="0" style="2" hidden="1" customWidth="1"/>
    <col min="3061" max="3061" width="10.5703125" style="2" customWidth="1"/>
    <col min="3062" max="3062" width="0" style="2" hidden="1" customWidth="1"/>
    <col min="3063" max="3063" width="8.7109375" style="2" customWidth="1"/>
    <col min="3064" max="3067" width="0" style="2" hidden="1" customWidth="1"/>
    <col min="3068" max="3068" width="12" style="2" customWidth="1"/>
    <col min="3069" max="3069" width="11.7109375" style="2" customWidth="1"/>
    <col min="3070" max="3070" width="12.5703125" style="2" customWidth="1"/>
    <col min="3071" max="3071" width="10.7109375" style="2" customWidth="1"/>
    <col min="3072" max="3072" width="12.42578125" style="2" customWidth="1"/>
    <col min="3073" max="3307" width="9.140625" style="2"/>
    <col min="3308" max="3310" width="0" style="2" hidden="1" customWidth="1"/>
    <col min="3311" max="3311" width="7.5703125" style="2" customWidth="1"/>
    <col min="3312" max="3312" width="16.140625" style="2" customWidth="1"/>
    <col min="3313" max="3313" width="12.42578125" style="2" customWidth="1"/>
    <col min="3314" max="3314" width="22.28515625" style="2" customWidth="1"/>
    <col min="3315" max="3315" width="9.28515625" style="2" customWidth="1"/>
    <col min="3316" max="3316" width="0" style="2" hidden="1" customWidth="1"/>
    <col min="3317" max="3317" width="10.5703125" style="2" customWidth="1"/>
    <col min="3318" max="3318" width="0" style="2" hidden="1" customWidth="1"/>
    <col min="3319" max="3319" width="8.7109375" style="2" customWidth="1"/>
    <col min="3320" max="3323" width="0" style="2" hidden="1" customWidth="1"/>
    <col min="3324" max="3324" width="12" style="2" customWidth="1"/>
    <col min="3325" max="3325" width="11.7109375" style="2" customWidth="1"/>
    <col min="3326" max="3326" width="12.5703125" style="2" customWidth="1"/>
    <col min="3327" max="3327" width="10.7109375" style="2" customWidth="1"/>
    <col min="3328" max="3328" width="12.42578125" style="2" customWidth="1"/>
    <col min="3329" max="3563" width="9.140625" style="2"/>
    <col min="3564" max="3566" width="0" style="2" hidden="1" customWidth="1"/>
    <col min="3567" max="3567" width="7.5703125" style="2" customWidth="1"/>
    <col min="3568" max="3568" width="16.140625" style="2" customWidth="1"/>
    <col min="3569" max="3569" width="12.42578125" style="2" customWidth="1"/>
    <col min="3570" max="3570" width="22.28515625" style="2" customWidth="1"/>
    <col min="3571" max="3571" width="9.28515625" style="2" customWidth="1"/>
    <col min="3572" max="3572" width="0" style="2" hidden="1" customWidth="1"/>
    <col min="3573" max="3573" width="10.5703125" style="2" customWidth="1"/>
    <col min="3574" max="3574" width="0" style="2" hidden="1" customWidth="1"/>
    <col min="3575" max="3575" width="8.7109375" style="2" customWidth="1"/>
    <col min="3576" max="3579" width="0" style="2" hidden="1" customWidth="1"/>
    <col min="3580" max="3580" width="12" style="2" customWidth="1"/>
    <col min="3581" max="3581" width="11.7109375" style="2" customWidth="1"/>
    <col min="3582" max="3582" width="12.5703125" style="2" customWidth="1"/>
    <col min="3583" max="3583" width="10.7109375" style="2" customWidth="1"/>
    <col min="3584" max="3584" width="12.42578125" style="2" customWidth="1"/>
    <col min="3585" max="3819" width="9.140625" style="2"/>
    <col min="3820" max="3822" width="0" style="2" hidden="1" customWidth="1"/>
    <col min="3823" max="3823" width="7.5703125" style="2" customWidth="1"/>
    <col min="3824" max="3824" width="16.140625" style="2" customWidth="1"/>
    <col min="3825" max="3825" width="12.42578125" style="2" customWidth="1"/>
    <col min="3826" max="3826" width="22.28515625" style="2" customWidth="1"/>
    <col min="3827" max="3827" width="9.28515625" style="2" customWidth="1"/>
    <col min="3828" max="3828" width="0" style="2" hidden="1" customWidth="1"/>
    <col min="3829" max="3829" width="10.5703125" style="2" customWidth="1"/>
    <col min="3830" max="3830" width="0" style="2" hidden="1" customWidth="1"/>
    <col min="3831" max="3831" width="8.7109375" style="2" customWidth="1"/>
    <col min="3832" max="3835" width="0" style="2" hidden="1" customWidth="1"/>
    <col min="3836" max="3836" width="12" style="2" customWidth="1"/>
    <col min="3837" max="3837" width="11.7109375" style="2" customWidth="1"/>
    <col min="3838" max="3838" width="12.5703125" style="2" customWidth="1"/>
    <col min="3839" max="3839" width="10.7109375" style="2" customWidth="1"/>
    <col min="3840" max="3840" width="12.42578125" style="2" customWidth="1"/>
    <col min="3841" max="4075" width="9.140625" style="2"/>
    <col min="4076" max="4078" width="0" style="2" hidden="1" customWidth="1"/>
    <col min="4079" max="4079" width="7.5703125" style="2" customWidth="1"/>
    <col min="4080" max="4080" width="16.140625" style="2" customWidth="1"/>
    <col min="4081" max="4081" width="12.42578125" style="2" customWidth="1"/>
    <col min="4082" max="4082" width="22.28515625" style="2" customWidth="1"/>
    <col min="4083" max="4083" width="9.28515625" style="2" customWidth="1"/>
    <col min="4084" max="4084" width="0" style="2" hidden="1" customWidth="1"/>
    <col min="4085" max="4085" width="10.5703125" style="2" customWidth="1"/>
    <col min="4086" max="4086" width="0" style="2" hidden="1" customWidth="1"/>
    <col min="4087" max="4087" width="8.7109375" style="2" customWidth="1"/>
    <col min="4088" max="4091" width="0" style="2" hidden="1" customWidth="1"/>
    <col min="4092" max="4092" width="12" style="2" customWidth="1"/>
    <col min="4093" max="4093" width="11.7109375" style="2" customWidth="1"/>
    <col min="4094" max="4094" width="12.5703125" style="2" customWidth="1"/>
    <col min="4095" max="4095" width="10.7109375" style="2" customWidth="1"/>
    <col min="4096" max="4096" width="12.42578125" style="2" customWidth="1"/>
    <col min="4097" max="4331" width="9.140625" style="2"/>
    <col min="4332" max="4334" width="0" style="2" hidden="1" customWidth="1"/>
    <col min="4335" max="4335" width="7.5703125" style="2" customWidth="1"/>
    <col min="4336" max="4336" width="16.140625" style="2" customWidth="1"/>
    <col min="4337" max="4337" width="12.42578125" style="2" customWidth="1"/>
    <col min="4338" max="4338" width="22.28515625" style="2" customWidth="1"/>
    <col min="4339" max="4339" width="9.28515625" style="2" customWidth="1"/>
    <col min="4340" max="4340" width="0" style="2" hidden="1" customWidth="1"/>
    <col min="4341" max="4341" width="10.5703125" style="2" customWidth="1"/>
    <col min="4342" max="4342" width="0" style="2" hidden="1" customWidth="1"/>
    <col min="4343" max="4343" width="8.7109375" style="2" customWidth="1"/>
    <col min="4344" max="4347" width="0" style="2" hidden="1" customWidth="1"/>
    <col min="4348" max="4348" width="12" style="2" customWidth="1"/>
    <col min="4349" max="4349" width="11.7109375" style="2" customWidth="1"/>
    <col min="4350" max="4350" width="12.5703125" style="2" customWidth="1"/>
    <col min="4351" max="4351" width="10.7109375" style="2" customWidth="1"/>
    <col min="4352" max="4352" width="12.42578125" style="2" customWidth="1"/>
    <col min="4353" max="4587" width="9.140625" style="2"/>
    <col min="4588" max="4590" width="0" style="2" hidden="1" customWidth="1"/>
    <col min="4591" max="4591" width="7.5703125" style="2" customWidth="1"/>
    <col min="4592" max="4592" width="16.140625" style="2" customWidth="1"/>
    <col min="4593" max="4593" width="12.42578125" style="2" customWidth="1"/>
    <col min="4594" max="4594" width="22.28515625" style="2" customWidth="1"/>
    <col min="4595" max="4595" width="9.28515625" style="2" customWidth="1"/>
    <col min="4596" max="4596" width="0" style="2" hidden="1" customWidth="1"/>
    <col min="4597" max="4597" width="10.5703125" style="2" customWidth="1"/>
    <col min="4598" max="4598" width="0" style="2" hidden="1" customWidth="1"/>
    <col min="4599" max="4599" width="8.7109375" style="2" customWidth="1"/>
    <col min="4600" max="4603" width="0" style="2" hidden="1" customWidth="1"/>
    <col min="4604" max="4604" width="12" style="2" customWidth="1"/>
    <col min="4605" max="4605" width="11.7109375" style="2" customWidth="1"/>
    <col min="4606" max="4606" width="12.5703125" style="2" customWidth="1"/>
    <col min="4607" max="4607" width="10.7109375" style="2" customWidth="1"/>
    <col min="4608" max="4608" width="12.42578125" style="2" customWidth="1"/>
    <col min="4609" max="4843" width="9.140625" style="2"/>
    <col min="4844" max="4846" width="0" style="2" hidden="1" customWidth="1"/>
    <col min="4847" max="4847" width="7.5703125" style="2" customWidth="1"/>
    <col min="4848" max="4848" width="16.140625" style="2" customWidth="1"/>
    <col min="4849" max="4849" width="12.42578125" style="2" customWidth="1"/>
    <col min="4850" max="4850" width="22.28515625" style="2" customWidth="1"/>
    <col min="4851" max="4851" width="9.28515625" style="2" customWidth="1"/>
    <col min="4852" max="4852" width="0" style="2" hidden="1" customWidth="1"/>
    <col min="4853" max="4853" width="10.5703125" style="2" customWidth="1"/>
    <col min="4854" max="4854" width="0" style="2" hidden="1" customWidth="1"/>
    <col min="4855" max="4855" width="8.7109375" style="2" customWidth="1"/>
    <col min="4856" max="4859" width="0" style="2" hidden="1" customWidth="1"/>
    <col min="4860" max="4860" width="12" style="2" customWidth="1"/>
    <col min="4861" max="4861" width="11.7109375" style="2" customWidth="1"/>
    <col min="4862" max="4862" width="12.5703125" style="2" customWidth="1"/>
    <col min="4863" max="4863" width="10.7109375" style="2" customWidth="1"/>
    <col min="4864" max="4864" width="12.42578125" style="2" customWidth="1"/>
    <col min="4865" max="5099" width="9.140625" style="2"/>
    <col min="5100" max="5102" width="0" style="2" hidden="1" customWidth="1"/>
    <col min="5103" max="5103" width="7.5703125" style="2" customWidth="1"/>
    <col min="5104" max="5104" width="16.140625" style="2" customWidth="1"/>
    <col min="5105" max="5105" width="12.42578125" style="2" customWidth="1"/>
    <col min="5106" max="5106" width="22.28515625" style="2" customWidth="1"/>
    <col min="5107" max="5107" width="9.28515625" style="2" customWidth="1"/>
    <col min="5108" max="5108" width="0" style="2" hidden="1" customWidth="1"/>
    <col min="5109" max="5109" width="10.5703125" style="2" customWidth="1"/>
    <col min="5110" max="5110" width="0" style="2" hidden="1" customWidth="1"/>
    <col min="5111" max="5111" width="8.7109375" style="2" customWidth="1"/>
    <col min="5112" max="5115" width="0" style="2" hidden="1" customWidth="1"/>
    <col min="5116" max="5116" width="12" style="2" customWidth="1"/>
    <col min="5117" max="5117" width="11.7109375" style="2" customWidth="1"/>
    <col min="5118" max="5118" width="12.5703125" style="2" customWidth="1"/>
    <col min="5119" max="5119" width="10.7109375" style="2" customWidth="1"/>
    <col min="5120" max="5120" width="12.42578125" style="2" customWidth="1"/>
    <col min="5121" max="5355" width="9.140625" style="2"/>
    <col min="5356" max="5358" width="0" style="2" hidden="1" customWidth="1"/>
    <col min="5359" max="5359" width="7.5703125" style="2" customWidth="1"/>
    <col min="5360" max="5360" width="16.140625" style="2" customWidth="1"/>
    <col min="5361" max="5361" width="12.42578125" style="2" customWidth="1"/>
    <col min="5362" max="5362" width="22.28515625" style="2" customWidth="1"/>
    <col min="5363" max="5363" width="9.28515625" style="2" customWidth="1"/>
    <col min="5364" max="5364" width="0" style="2" hidden="1" customWidth="1"/>
    <col min="5365" max="5365" width="10.5703125" style="2" customWidth="1"/>
    <col min="5366" max="5366" width="0" style="2" hidden="1" customWidth="1"/>
    <col min="5367" max="5367" width="8.7109375" style="2" customWidth="1"/>
    <col min="5368" max="5371" width="0" style="2" hidden="1" customWidth="1"/>
    <col min="5372" max="5372" width="12" style="2" customWidth="1"/>
    <col min="5373" max="5373" width="11.7109375" style="2" customWidth="1"/>
    <col min="5374" max="5374" width="12.5703125" style="2" customWidth="1"/>
    <col min="5375" max="5375" width="10.7109375" style="2" customWidth="1"/>
    <col min="5376" max="5376" width="12.42578125" style="2" customWidth="1"/>
    <col min="5377" max="5611" width="9.140625" style="2"/>
    <col min="5612" max="5614" width="0" style="2" hidden="1" customWidth="1"/>
    <col min="5615" max="5615" width="7.5703125" style="2" customWidth="1"/>
    <col min="5616" max="5616" width="16.140625" style="2" customWidth="1"/>
    <col min="5617" max="5617" width="12.42578125" style="2" customWidth="1"/>
    <col min="5618" max="5618" width="22.28515625" style="2" customWidth="1"/>
    <col min="5619" max="5619" width="9.28515625" style="2" customWidth="1"/>
    <col min="5620" max="5620" width="0" style="2" hidden="1" customWidth="1"/>
    <col min="5621" max="5621" width="10.5703125" style="2" customWidth="1"/>
    <col min="5622" max="5622" width="0" style="2" hidden="1" customWidth="1"/>
    <col min="5623" max="5623" width="8.7109375" style="2" customWidth="1"/>
    <col min="5624" max="5627" width="0" style="2" hidden="1" customWidth="1"/>
    <col min="5628" max="5628" width="12" style="2" customWidth="1"/>
    <col min="5629" max="5629" width="11.7109375" style="2" customWidth="1"/>
    <col min="5630" max="5630" width="12.5703125" style="2" customWidth="1"/>
    <col min="5631" max="5631" width="10.7109375" style="2" customWidth="1"/>
    <col min="5632" max="5632" width="12.42578125" style="2" customWidth="1"/>
    <col min="5633" max="5867" width="9.140625" style="2"/>
    <col min="5868" max="5870" width="0" style="2" hidden="1" customWidth="1"/>
    <col min="5871" max="5871" width="7.5703125" style="2" customWidth="1"/>
    <col min="5872" max="5872" width="16.140625" style="2" customWidth="1"/>
    <col min="5873" max="5873" width="12.42578125" style="2" customWidth="1"/>
    <col min="5874" max="5874" width="22.28515625" style="2" customWidth="1"/>
    <col min="5875" max="5875" width="9.28515625" style="2" customWidth="1"/>
    <col min="5876" max="5876" width="0" style="2" hidden="1" customWidth="1"/>
    <col min="5877" max="5877" width="10.5703125" style="2" customWidth="1"/>
    <col min="5878" max="5878" width="0" style="2" hidden="1" customWidth="1"/>
    <col min="5879" max="5879" width="8.7109375" style="2" customWidth="1"/>
    <col min="5880" max="5883" width="0" style="2" hidden="1" customWidth="1"/>
    <col min="5884" max="5884" width="12" style="2" customWidth="1"/>
    <col min="5885" max="5885" width="11.7109375" style="2" customWidth="1"/>
    <col min="5886" max="5886" width="12.5703125" style="2" customWidth="1"/>
    <col min="5887" max="5887" width="10.7109375" style="2" customWidth="1"/>
    <col min="5888" max="5888" width="12.42578125" style="2" customWidth="1"/>
    <col min="5889" max="6123" width="9.140625" style="2"/>
    <col min="6124" max="6126" width="0" style="2" hidden="1" customWidth="1"/>
    <col min="6127" max="6127" width="7.5703125" style="2" customWidth="1"/>
    <col min="6128" max="6128" width="16.140625" style="2" customWidth="1"/>
    <col min="6129" max="6129" width="12.42578125" style="2" customWidth="1"/>
    <col min="6130" max="6130" width="22.28515625" style="2" customWidth="1"/>
    <col min="6131" max="6131" width="9.28515625" style="2" customWidth="1"/>
    <col min="6132" max="6132" width="0" style="2" hidden="1" customWidth="1"/>
    <col min="6133" max="6133" width="10.5703125" style="2" customWidth="1"/>
    <col min="6134" max="6134" width="0" style="2" hidden="1" customWidth="1"/>
    <col min="6135" max="6135" width="8.7109375" style="2" customWidth="1"/>
    <col min="6136" max="6139" width="0" style="2" hidden="1" customWidth="1"/>
    <col min="6140" max="6140" width="12" style="2" customWidth="1"/>
    <col min="6141" max="6141" width="11.7109375" style="2" customWidth="1"/>
    <col min="6142" max="6142" width="12.5703125" style="2" customWidth="1"/>
    <col min="6143" max="6143" width="10.7109375" style="2" customWidth="1"/>
    <col min="6144" max="6144" width="12.42578125" style="2" customWidth="1"/>
    <col min="6145" max="6379" width="9.140625" style="2"/>
    <col min="6380" max="6382" width="0" style="2" hidden="1" customWidth="1"/>
    <col min="6383" max="6383" width="7.5703125" style="2" customWidth="1"/>
    <col min="6384" max="6384" width="16.140625" style="2" customWidth="1"/>
    <col min="6385" max="6385" width="12.42578125" style="2" customWidth="1"/>
    <col min="6386" max="6386" width="22.28515625" style="2" customWidth="1"/>
    <col min="6387" max="6387" width="9.28515625" style="2" customWidth="1"/>
    <col min="6388" max="6388" width="0" style="2" hidden="1" customWidth="1"/>
    <col min="6389" max="6389" width="10.5703125" style="2" customWidth="1"/>
    <col min="6390" max="6390" width="0" style="2" hidden="1" customWidth="1"/>
    <col min="6391" max="6391" width="8.7109375" style="2" customWidth="1"/>
    <col min="6392" max="6395" width="0" style="2" hidden="1" customWidth="1"/>
    <col min="6396" max="6396" width="12" style="2" customWidth="1"/>
    <col min="6397" max="6397" width="11.7109375" style="2" customWidth="1"/>
    <col min="6398" max="6398" width="12.5703125" style="2" customWidth="1"/>
    <col min="6399" max="6399" width="10.7109375" style="2" customWidth="1"/>
    <col min="6400" max="6400" width="12.42578125" style="2" customWidth="1"/>
    <col min="6401" max="6635" width="9.140625" style="2"/>
    <col min="6636" max="6638" width="0" style="2" hidden="1" customWidth="1"/>
    <col min="6639" max="6639" width="7.5703125" style="2" customWidth="1"/>
    <col min="6640" max="6640" width="16.140625" style="2" customWidth="1"/>
    <col min="6641" max="6641" width="12.42578125" style="2" customWidth="1"/>
    <col min="6642" max="6642" width="22.28515625" style="2" customWidth="1"/>
    <col min="6643" max="6643" width="9.28515625" style="2" customWidth="1"/>
    <col min="6644" max="6644" width="0" style="2" hidden="1" customWidth="1"/>
    <col min="6645" max="6645" width="10.5703125" style="2" customWidth="1"/>
    <col min="6646" max="6646" width="0" style="2" hidden="1" customWidth="1"/>
    <col min="6647" max="6647" width="8.7109375" style="2" customWidth="1"/>
    <col min="6648" max="6651" width="0" style="2" hidden="1" customWidth="1"/>
    <col min="6652" max="6652" width="12" style="2" customWidth="1"/>
    <col min="6653" max="6653" width="11.7109375" style="2" customWidth="1"/>
    <col min="6654" max="6654" width="12.5703125" style="2" customWidth="1"/>
    <col min="6655" max="6655" width="10.7109375" style="2" customWidth="1"/>
    <col min="6656" max="6656" width="12.42578125" style="2" customWidth="1"/>
    <col min="6657" max="6891" width="9.140625" style="2"/>
    <col min="6892" max="6894" width="0" style="2" hidden="1" customWidth="1"/>
    <col min="6895" max="6895" width="7.5703125" style="2" customWidth="1"/>
    <col min="6896" max="6896" width="16.140625" style="2" customWidth="1"/>
    <col min="6897" max="6897" width="12.42578125" style="2" customWidth="1"/>
    <col min="6898" max="6898" width="22.28515625" style="2" customWidth="1"/>
    <col min="6899" max="6899" width="9.28515625" style="2" customWidth="1"/>
    <col min="6900" max="6900" width="0" style="2" hidden="1" customWidth="1"/>
    <col min="6901" max="6901" width="10.5703125" style="2" customWidth="1"/>
    <col min="6902" max="6902" width="0" style="2" hidden="1" customWidth="1"/>
    <col min="6903" max="6903" width="8.7109375" style="2" customWidth="1"/>
    <col min="6904" max="6907" width="0" style="2" hidden="1" customWidth="1"/>
    <col min="6908" max="6908" width="12" style="2" customWidth="1"/>
    <col min="6909" max="6909" width="11.7109375" style="2" customWidth="1"/>
    <col min="6910" max="6910" width="12.5703125" style="2" customWidth="1"/>
    <col min="6911" max="6911" width="10.7109375" style="2" customWidth="1"/>
    <col min="6912" max="6912" width="12.42578125" style="2" customWidth="1"/>
    <col min="6913" max="7147" width="9.140625" style="2"/>
    <col min="7148" max="7150" width="0" style="2" hidden="1" customWidth="1"/>
    <col min="7151" max="7151" width="7.5703125" style="2" customWidth="1"/>
    <col min="7152" max="7152" width="16.140625" style="2" customWidth="1"/>
    <col min="7153" max="7153" width="12.42578125" style="2" customWidth="1"/>
    <col min="7154" max="7154" width="22.28515625" style="2" customWidth="1"/>
    <col min="7155" max="7155" width="9.28515625" style="2" customWidth="1"/>
    <col min="7156" max="7156" width="0" style="2" hidden="1" customWidth="1"/>
    <col min="7157" max="7157" width="10.5703125" style="2" customWidth="1"/>
    <col min="7158" max="7158" width="0" style="2" hidden="1" customWidth="1"/>
    <col min="7159" max="7159" width="8.7109375" style="2" customWidth="1"/>
    <col min="7160" max="7163" width="0" style="2" hidden="1" customWidth="1"/>
    <col min="7164" max="7164" width="12" style="2" customWidth="1"/>
    <col min="7165" max="7165" width="11.7109375" style="2" customWidth="1"/>
    <col min="7166" max="7166" width="12.5703125" style="2" customWidth="1"/>
    <col min="7167" max="7167" width="10.7109375" style="2" customWidth="1"/>
    <col min="7168" max="7168" width="12.42578125" style="2" customWidth="1"/>
    <col min="7169" max="7403" width="9.140625" style="2"/>
    <col min="7404" max="7406" width="0" style="2" hidden="1" customWidth="1"/>
    <col min="7407" max="7407" width="7.5703125" style="2" customWidth="1"/>
    <col min="7408" max="7408" width="16.140625" style="2" customWidth="1"/>
    <col min="7409" max="7409" width="12.42578125" style="2" customWidth="1"/>
    <col min="7410" max="7410" width="22.28515625" style="2" customWidth="1"/>
    <col min="7411" max="7411" width="9.28515625" style="2" customWidth="1"/>
    <col min="7412" max="7412" width="0" style="2" hidden="1" customWidth="1"/>
    <col min="7413" max="7413" width="10.5703125" style="2" customWidth="1"/>
    <col min="7414" max="7414" width="0" style="2" hidden="1" customWidth="1"/>
    <col min="7415" max="7415" width="8.7109375" style="2" customWidth="1"/>
    <col min="7416" max="7419" width="0" style="2" hidden="1" customWidth="1"/>
    <col min="7420" max="7420" width="12" style="2" customWidth="1"/>
    <col min="7421" max="7421" width="11.7109375" style="2" customWidth="1"/>
    <col min="7422" max="7422" width="12.5703125" style="2" customWidth="1"/>
    <col min="7423" max="7423" width="10.7109375" style="2" customWidth="1"/>
    <col min="7424" max="7424" width="12.42578125" style="2" customWidth="1"/>
    <col min="7425" max="7659" width="9.140625" style="2"/>
    <col min="7660" max="7662" width="0" style="2" hidden="1" customWidth="1"/>
    <col min="7663" max="7663" width="7.5703125" style="2" customWidth="1"/>
    <col min="7664" max="7664" width="16.140625" style="2" customWidth="1"/>
    <col min="7665" max="7665" width="12.42578125" style="2" customWidth="1"/>
    <col min="7666" max="7666" width="22.28515625" style="2" customWidth="1"/>
    <col min="7667" max="7667" width="9.28515625" style="2" customWidth="1"/>
    <col min="7668" max="7668" width="0" style="2" hidden="1" customWidth="1"/>
    <col min="7669" max="7669" width="10.5703125" style="2" customWidth="1"/>
    <col min="7670" max="7670" width="0" style="2" hidden="1" customWidth="1"/>
    <col min="7671" max="7671" width="8.7109375" style="2" customWidth="1"/>
    <col min="7672" max="7675" width="0" style="2" hidden="1" customWidth="1"/>
    <col min="7676" max="7676" width="12" style="2" customWidth="1"/>
    <col min="7677" max="7677" width="11.7109375" style="2" customWidth="1"/>
    <col min="7678" max="7678" width="12.5703125" style="2" customWidth="1"/>
    <col min="7679" max="7679" width="10.7109375" style="2" customWidth="1"/>
    <col min="7680" max="7680" width="12.42578125" style="2" customWidth="1"/>
    <col min="7681" max="7915" width="9.140625" style="2"/>
    <col min="7916" max="7918" width="0" style="2" hidden="1" customWidth="1"/>
    <col min="7919" max="7919" width="7.5703125" style="2" customWidth="1"/>
    <col min="7920" max="7920" width="16.140625" style="2" customWidth="1"/>
    <col min="7921" max="7921" width="12.42578125" style="2" customWidth="1"/>
    <col min="7922" max="7922" width="22.28515625" style="2" customWidth="1"/>
    <col min="7923" max="7923" width="9.28515625" style="2" customWidth="1"/>
    <col min="7924" max="7924" width="0" style="2" hidden="1" customWidth="1"/>
    <col min="7925" max="7925" width="10.5703125" style="2" customWidth="1"/>
    <col min="7926" max="7926" width="0" style="2" hidden="1" customWidth="1"/>
    <col min="7927" max="7927" width="8.7109375" style="2" customWidth="1"/>
    <col min="7928" max="7931" width="0" style="2" hidden="1" customWidth="1"/>
    <col min="7932" max="7932" width="12" style="2" customWidth="1"/>
    <col min="7933" max="7933" width="11.7109375" style="2" customWidth="1"/>
    <col min="7934" max="7934" width="12.5703125" style="2" customWidth="1"/>
    <col min="7935" max="7935" width="10.7109375" style="2" customWidth="1"/>
    <col min="7936" max="7936" width="12.42578125" style="2" customWidth="1"/>
    <col min="7937" max="8171" width="9.140625" style="2"/>
    <col min="8172" max="8174" width="0" style="2" hidden="1" customWidth="1"/>
    <col min="8175" max="8175" width="7.5703125" style="2" customWidth="1"/>
    <col min="8176" max="8176" width="16.140625" style="2" customWidth="1"/>
    <col min="8177" max="8177" width="12.42578125" style="2" customWidth="1"/>
    <col min="8178" max="8178" width="22.28515625" style="2" customWidth="1"/>
    <col min="8179" max="8179" width="9.28515625" style="2" customWidth="1"/>
    <col min="8180" max="8180" width="0" style="2" hidden="1" customWidth="1"/>
    <col min="8181" max="8181" width="10.5703125" style="2" customWidth="1"/>
    <col min="8182" max="8182" width="0" style="2" hidden="1" customWidth="1"/>
    <col min="8183" max="8183" width="8.7109375" style="2" customWidth="1"/>
    <col min="8184" max="8187" width="0" style="2" hidden="1" customWidth="1"/>
    <col min="8188" max="8188" width="12" style="2" customWidth="1"/>
    <col min="8189" max="8189" width="11.7109375" style="2" customWidth="1"/>
    <col min="8190" max="8190" width="12.5703125" style="2" customWidth="1"/>
    <col min="8191" max="8191" width="10.7109375" style="2" customWidth="1"/>
    <col min="8192" max="8192" width="12.42578125" style="2" customWidth="1"/>
    <col min="8193" max="8427" width="9.140625" style="2"/>
    <col min="8428" max="8430" width="0" style="2" hidden="1" customWidth="1"/>
    <col min="8431" max="8431" width="7.5703125" style="2" customWidth="1"/>
    <col min="8432" max="8432" width="16.140625" style="2" customWidth="1"/>
    <col min="8433" max="8433" width="12.42578125" style="2" customWidth="1"/>
    <col min="8434" max="8434" width="22.28515625" style="2" customWidth="1"/>
    <col min="8435" max="8435" width="9.28515625" style="2" customWidth="1"/>
    <col min="8436" max="8436" width="0" style="2" hidden="1" customWidth="1"/>
    <col min="8437" max="8437" width="10.5703125" style="2" customWidth="1"/>
    <col min="8438" max="8438" width="0" style="2" hidden="1" customWidth="1"/>
    <col min="8439" max="8439" width="8.7109375" style="2" customWidth="1"/>
    <col min="8440" max="8443" width="0" style="2" hidden="1" customWidth="1"/>
    <col min="8444" max="8444" width="12" style="2" customWidth="1"/>
    <col min="8445" max="8445" width="11.7109375" style="2" customWidth="1"/>
    <col min="8446" max="8446" width="12.5703125" style="2" customWidth="1"/>
    <col min="8447" max="8447" width="10.7109375" style="2" customWidth="1"/>
    <col min="8448" max="8448" width="12.42578125" style="2" customWidth="1"/>
    <col min="8449" max="8683" width="9.140625" style="2"/>
    <col min="8684" max="8686" width="0" style="2" hidden="1" customWidth="1"/>
    <col min="8687" max="8687" width="7.5703125" style="2" customWidth="1"/>
    <col min="8688" max="8688" width="16.140625" style="2" customWidth="1"/>
    <col min="8689" max="8689" width="12.42578125" style="2" customWidth="1"/>
    <col min="8690" max="8690" width="22.28515625" style="2" customWidth="1"/>
    <col min="8691" max="8691" width="9.28515625" style="2" customWidth="1"/>
    <col min="8692" max="8692" width="0" style="2" hidden="1" customWidth="1"/>
    <col min="8693" max="8693" width="10.5703125" style="2" customWidth="1"/>
    <col min="8694" max="8694" width="0" style="2" hidden="1" customWidth="1"/>
    <col min="8695" max="8695" width="8.7109375" style="2" customWidth="1"/>
    <col min="8696" max="8699" width="0" style="2" hidden="1" customWidth="1"/>
    <col min="8700" max="8700" width="12" style="2" customWidth="1"/>
    <col min="8701" max="8701" width="11.7109375" style="2" customWidth="1"/>
    <col min="8702" max="8702" width="12.5703125" style="2" customWidth="1"/>
    <col min="8703" max="8703" width="10.7109375" style="2" customWidth="1"/>
    <col min="8704" max="8704" width="12.42578125" style="2" customWidth="1"/>
    <col min="8705" max="8939" width="9.140625" style="2"/>
    <col min="8940" max="8942" width="0" style="2" hidden="1" customWidth="1"/>
    <col min="8943" max="8943" width="7.5703125" style="2" customWidth="1"/>
    <col min="8944" max="8944" width="16.140625" style="2" customWidth="1"/>
    <col min="8945" max="8945" width="12.42578125" style="2" customWidth="1"/>
    <col min="8946" max="8946" width="22.28515625" style="2" customWidth="1"/>
    <col min="8947" max="8947" width="9.28515625" style="2" customWidth="1"/>
    <col min="8948" max="8948" width="0" style="2" hidden="1" customWidth="1"/>
    <col min="8949" max="8949" width="10.5703125" style="2" customWidth="1"/>
    <col min="8950" max="8950" width="0" style="2" hidden="1" customWidth="1"/>
    <col min="8951" max="8951" width="8.7109375" style="2" customWidth="1"/>
    <col min="8952" max="8955" width="0" style="2" hidden="1" customWidth="1"/>
    <col min="8956" max="8956" width="12" style="2" customWidth="1"/>
    <col min="8957" max="8957" width="11.7109375" style="2" customWidth="1"/>
    <col min="8958" max="8958" width="12.5703125" style="2" customWidth="1"/>
    <col min="8959" max="8959" width="10.7109375" style="2" customWidth="1"/>
    <col min="8960" max="8960" width="12.42578125" style="2" customWidth="1"/>
    <col min="8961" max="9195" width="9.140625" style="2"/>
    <col min="9196" max="9198" width="0" style="2" hidden="1" customWidth="1"/>
    <col min="9199" max="9199" width="7.5703125" style="2" customWidth="1"/>
    <col min="9200" max="9200" width="16.140625" style="2" customWidth="1"/>
    <col min="9201" max="9201" width="12.42578125" style="2" customWidth="1"/>
    <col min="9202" max="9202" width="22.28515625" style="2" customWidth="1"/>
    <col min="9203" max="9203" width="9.28515625" style="2" customWidth="1"/>
    <col min="9204" max="9204" width="0" style="2" hidden="1" customWidth="1"/>
    <col min="9205" max="9205" width="10.5703125" style="2" customWidth="1"/>
    <col min="9206" max="9206" width="0" style="2" hidden="1" customWidth="1"/>
    <col min="9207" max="9207" width="8.7109375" style="2" customWidth="1"/>
    <col min="9208" max="9211" width="0" style="2" hidden="1" customWidth="1"/>
    <col min="9212" max="9212" width="12" style="2" customWidth="1"/>
    <col min="9213" max="9213" width="11.7109375" style="2" customWidth="1"/>
    <col min="9214" max="9214" width="12.5703125" style="2" customWidth="1"/>
    <col min="9215" max="9215" width="10.7109375" style="2" customWidth="1"/>
    <col min="9216" max="9216" width="12.42578125" style="2" customWidth="1"/>
    <col min="9217" max="9451" width="9.140625" style="2"/>
    <col min="9452" max="9454" width="0" style="2" hidden="1" customWidth="1"/>
    <col min="9455" max="9455" width="7.5703125" style="2" customWidth="1"/>
    <col min="9456" max="9456" width="16.140625" style="2" customWidth="1"/>
    <col min="9457" max="9457" width="12.42578125" style="2" customWidth="1"/>
    <col min="9458" max="9458" width="22.28515625" style="2" customWidth="1"/>
    <col min="9459" max="9459" width="9.28515625" style="2" customWidth="1"/>
    <col min="9460" max="9460" width="0" style="2" hidden="1" customWidth="1"/>
    <col min="9461" max="9461" width="10.5703125" style="2" customWidth="1"/>
    <col min="9462" max="9462" width="0" style="2" hidden="1" customWidth="1"/>
    <col min="9463" max="9463" width="8.7109375" style="2" customWidth="1"/>
    <col min="9464" max="9467" width="0" style="2" hidden="1" customWidth="1"/>
    <col min="9468" max="9468" width="12" style="2" customWidth="1"/>
    <col min="9469" max="9469" width="11.7109375" style="2" customWidth="1"/>
    <col min="9470" max="9470" width="12.5703125" style="2" customWidth="1"/>
    <col min="9471" max="9471" width="10.7109375" style="2" customWidth="1"/>
    <col min="9472" max="9472" width="12.42578125" style="2" customWidth="1"/>
    <col min="9473" max="9707" width="9.140625" style="2"/>
    <col min="9708" max="9710" width="0" style="2" hidden="1" customWidth="1"/>
    <col min="9711" max="9711" width="7.5703125" style="2" customWidth="1"/>
    <col min="9712" max="9712" width="16.140625" style="2" customWidth="1"/>
    <col min="9713" max="9713" width="12.42578125" style="2" customWidth="1"/>
    <col min="9714" max="9714" width="22.28515625" style="2" customWidth="1"/>
    <col min="9715" max="9715" width="9.28515625" style="2" customWidth="1"/>
    <col min="9716" max="9716" width="0" style="2" hidden="1" customWidth="1"/>
    <col min="9717" max="9717" width="10.5703125" style="2" customWidth="1"/>
    <col min="9718" max="9718" width="0" style="2" hidden="1" customWidth="1"/>
    <col min="9719" max="9719" width="8.7109375" style="2" customWidth="1"/>
    <col min="9720" max="9723" width="0" style="2" hidden="1" customWidth="1"/>
    <col min="9724" max="9724" width="12" style="2" customWidth="1"/>
    <col min="9725" max="9725" width="11.7109375" style="2" customWidth="1"/>
    <col min="9726" max="9726" width="12.5703125" style="2" customWidth="1"/>
    <col min="9727" max="9727" width="10.7109375" style="2" customWidth="1"/>
    <col min="9728" max="9728" width="12.42578125" style="2" customWidth="1"/>
    <col min="9729" max="9963" width="9.140625" style="2"/>
    <col min="9964" max="9966" width="0" style="2" hidden="1" customWidth="1"/>
    <col min="9967" max="9967" width="7.5703125" style="2" customWidth="1"/>
    <col min="9968" max="9968" width="16.140625" style="2" customWidth="1"/>
    <col min="9969" max="9969" width="12.42578125" style="2" customWidth="1"/>
    <col min="9970" max="9970" width="22.28515625" style="2" customWidth="1"/>
    <col min="9971" max="9971" width="9.28515625" style="2" customWidth="1"/>
    <col min="9972" max="9972" width="0" style="2" hidden="1" customWidth="1"/>
    <col min="9973" max="9973" width="10.5703125" style="2" customWidth="1"/>
    <col min="9974" max="9974" width="0" style="2" hidden="1" customWidth="1"/>
    <col min="9975" max="9975" width="8.7109375" style="2" customWidth="1"/>
    <col min="9976" max="9979" width="0" style="2" hidden="1" customWidth="1"/>
    <col min="9980" max="9980" width="12" style="2" customWidth="1"/>
    <col min="9981" max="9981" width="11.7109375" style="2" customWidth="1"/>
    <col min="9982" max="9982" width="12.5703125" style="2" customWidth="1"/>
    <col min="9983" max="9983" width="10.7109375" style="2" customWidth="1"/>
    <col min="9984" max="9984" width="12.42578125" style="2" customWidth="1"/>
    <col min="9985" max="10219" width="9.140625" style="2"/>
    <col min="10220" max="10222" width="0" style="2" hidden="1" customWidth="1"/>
    <col min="10223" max="10223" width="7.5703125" style="2" customWidth="1"/>
    <col min="10224" max="10224" width="16.140625" style="2" customWidth="1"/>
    <col min="10225" max="10225" width="12.42578125" style="2" customWidth="1"/>
    <col min="10226" max="10226" width="22.28515625" style="2" customWidth="1"/>
    <col min="10227" max="10227" width="9.28515625" style="2" customWidth="1"/>
    <col min="10228" max="10228" width="0" style="2" hidden="1" customWidth="1"/>
    <col min="10229" max="10229" width="10.5703125" style="2" customWidth="1"/>
    <col min="10230" max="10230" width="0" style="2" hidden="1" customWidth="1"/>
    <col min="10231" max="10231" width="8.7109375" style="2" customWidth="1"/>
    <col min="10232" max="10235" width="0" style="2" hidden="1" customWidth="1"/>
    <col min="10236" max="10236" width="12" style="2" customWidth="1"/>
    <col min="10237" max="10237" width="11.7109375" style="2" customWidth="1"/>
    <col min="10238" max="10238" width="12.5703125" style="2" customWidth="1"/>
    <col min="10239" max="10239" width="10.7109375" style="2" customWidth="1"/>
    <col min="10240" max="10240" width="12.42578125" style="2" customWidth="1"/>
    <col min="10241" max="10475" width="9.140625" style="2"/>
    <col min="10476" max="10478" width="0" style="2" hidden="1" customWidth="1"/>
    <col min="10479" max="10479" width="7.5703125" style="2" customWidth="1"/>
    <col min="10480" max="10480" width="16.140625" style="2" customWidth="1"/>
    <col min="10481" max="10481" width="12.42578125" style="2" customWidth="1"/>
    <col min="10482" max="10482" width="22.28515625" style="2" customWidth="1"/>
    <col min="10483" max="10483" width="9.28515625" style="2" customWidth="1"/>
    <col min="10484" max="10484" width="0" style="2" hidden="1" customWidth="1"/>
    <col min="10485" max="10485" width="10.5703125" style="2" customWidth="1"/>
    <col min="10486" max="10486" width="0" style="2" hidden="1" customWidth="1"/>
    <col min="10487" max="10487" width="8.7109375" style="2" customWidth="1"/>
    <col min="10488" max="10491" width="0" style="2" hidden="1" customWidth="1"/>
    <col min="10492" max="10492" width="12" style="2" customWidth="1"/>
    <col min="10493" max="10493" width="11.7109375" style="2" customWidth="1"/>
    <col min="10494" max="10494" width="12.5703125" style="2" customWidth="1"/>
    <col min="10495" max="10495" width="10.7109375" style="2" customWidth="1"/>
    <col min="10496" max="10496" width="12.42578125" style="2" customWidth="1"/>
    <col min="10497" max="10731" width="9.140625" style="2"/>
    <col min="10732" max="10734" width="0" style="2" hidden="1" customWidth="1"/>
    <col min="10735" max="10735" width="7.5703125" style="2" customWidth="1"/>
    <col min="10736" max="10736" width="16.140625" style="2" customWidth="1"/>
    <col min="10737" max="10737" width="12.42578125" style="2" customWidth="1"/>
    <col min="10738" max="10738" width="22.28515625" style="2" customWidth="1"/>
    <col min="10739" max="10739" width="9.28515625" style="2" customWidth="1"/>
    <col min="10740" max="10740" width="0" style="2" hidden="1" customWidth="1"/>
    <col min="10741" max="10741" width="10.5703125" style="2" customWidth="1"/>
    <col min="10742" max="10742" width="0" style="2" hidden="1" customWidth="1"/>
    <col min="10743" max="10743" width="8.7109375" style="2" customWidth="1"/>
    <col min="10744" max="10747" width="0" style="2" hidden="1" customWidth="1"/>
    <col min="10748" max="10748" width="12" style="2" customWidth="1"/>
    <col min="10749" max="10749" width="11.7109375" style="2" customWidth="1"/>
    <col min="10750" max="10750" width="12.5703125" style="2" customWidth="1"/>
    <col min="10751" max="10751" width="10.7109375" style="2" customWidth="1"/>
    <col min="10752" max="10752" width="12.42578125" style="2" customWidth="1"/>
    <col min="10753" max="10987" width="9.140625" style="2"/>
    <col min="10988" max="10990" width="0" style="2" hidden="1" customWidth="1"/>
    <col min="10991" max="10991" width="7.5703125" style="2" customWidth="1"/>
    <col min="10992" max="10992" width="16.140625" style="2" customWidth="1"/>
    <col min="10993" max="10993" width="12.42578125" style="2" customWidth="1"/>
    <col min="10994" max="10994" width="22.28515625" style="2" customWidth="1"/>
    <col min="10995" max="10995" width="9.28515625" style="2" customWidth="1"/>
    <col min="10996" max="10996" width="0" style="2" hidden="1" customWidth="1"/>
    <col min="10997" max="10997" width="10.5703125" style="2" customWidth="1"/>
    <col min="10998" max="10998" width="0" style="2" hidden="1" customWidth="1"/>
    <col min="10999" max="10999" width="8.7109375" style="2" customWidth="1"/>
    <col min="11000" max="11003" width="0" style="2" hidden="1" customWidth="1"/>
    <col min="11004" max="11004" width="12" style="2" customWidth="1"/>
    <col min="11005" max="11005" width="11.7109375" style="2" customWidth="1"/>
    <col min="11006" max="11006" width="12.5703125" style="2" customWidth="1"/>
    <col min="11007" max="11007" width="10.7109375" style="2" customWidth="1"/>
    <col min="11008" max="11008" width="12.42578125" style="2" customWidth="1"/>
    <col min="11009" max="11243" width="9.140625" style="2"/>
    <col min="11244" max="11246" width="0" style="2" hidden="1" customWidth="1"/>
    <col min="11247" max="11247" width="7.5703125" style="2" customWidth="1"/>
    <col min="11248" max="11248" width="16.140625" style="2" customWidth="1"/>
    <col min="11249" max="11249" width="12.42578125" style="2" customWidth="1"/>
    <col min="11250" max="11250" width="22.28515625" style="2" customWidth="1"/>
    <col min="11251" max="11251" width="9.28515625" style="2" customWidth="1"/>
    <col min="11252" max="11252" width="0" style="2" hidden="1" customWidth="1"/>
    <col min="11253" max="11253" width="10.5703125" style="2" customWidth="1"/>
    <col min="11254" max="11254" width="0" style="2" hidden="1" customWidth="1"/>
    <col min="11255" max="11255" width="8.7109375" style="2" customWidth="1"/>
    <col min="11256" max="11259" width="0" style="2" hidden="1" customWidth="1"/>
    <col min="11260" max="11260" width="12" style="2" customWidth="1"/>
    <col min="11261" max="11261" width="11.7109375" style="2" customWidth="1"/>
    <col min="11262" max="11262" width="12.5703125" style="2" customWidth="1"/>
    <col min="11263" max="11263" width="10.7109375" style="2" customWidth="1"/>
    <col min="11264" max="11264" width="12.42578125" style="2" customWidth="1"/>
    <col min="11265" max="11499" width="9.140625" style="2"/>
    <col min="11500" max="11502" width="0" style="2" hidden="1" customWidth="1"/>
    <col min="11503" max="11503" width="7.5703125" style="2" customWidth="1"/>
    <col min="11504" max="11504" width="16.140625" style="2" customWidth="1"/>
    <col min="11505" max="11505" width="12.42578125" style="2" customWidth="1"/>
    <col min="11506" max="11506" width="22.28515625" style="2" customWidth="1"/>
    <col min="11507" max="11507" width="9.28515625" style="2" customWidth="1"/>
    <col min="11508" max="11508" width="0" style="2" hidden="1" customWidth="1"/>
    <col min="11509" max="11509" width="10.5703125" style="2" customWidth="1"/>
    <col min="11510" max="11510" width="0" style="2" hidden="1" customWidth="1"/>
    <col min="11511" max="11511" width="8.7109375" style="2" customWidth="1"/>
    <col min="11512" max="11515" width="0" style="2" hidden="1" customWidth="1"/>
    <col min="11516" max="11516" width="12" style="2" customWidth="1"/>
    <col min="11517" max="11517" width="11.7109375" style="2" customWidth="1"/>
    <col min="11518" max="11518" width="12.5703125" style="2" customWidth="1"/>
    <col min="11519" max="11519" width="10.7109375" style="2" customWidth="1"/>
    <col min="11520" max="11520" width="12.42578125" style="2" customWidth="1"/>
    <col min="11521" max="11755" width="9.140625" style="2"/>
    <col min="11756" max="11758" width="0" style="2" hidden="1" customWidth="1"/>
    <col min="11759" max="11759" width="7.5703125" style="2" customWidth="1"/>
    <col min="11760" max="11760" width="16.140625" style="2" customWidth="1"/>
    <col min="11761" max="11761" width="12.42578125" style="2" customWidth="1"/>
    <col min="11762" max="11762" width="22.28515625" style="2" customWidth="1"/>
    <col min="11763" max="11763" width="9.28515625" style="2" customWidth="1"/>
    <col min="11764" max="11764" width="0" style="2" hidden="1" customWidth="1"/>
    <col min="11765" max="11765" width="10.5703125" style="2" customWidth="1"/>
    <col min="11766" max="11766" width="0" style="2" hidden="1" customWidth="1"/>
    <col min="11767" max="11767" width="8.7109375" style="2" customWidth="1"/>
    <col min="11768" max="11771" width="0" style="2" hidden="1" customWidth="1"/>
    <col min="11772" max="11772" width="12" style="2" customWidth="1"/>
    <col min="11773" max="11773" width="11.7109375" style="2" customWidth="1"/>
    <col min="11774" max="11774" width="12.5703125" style="2" customWidth="1"/>
    <col min="11775" max="11775" width="10.7109375" style="2" customWidth="1"/>
    <col min="11776" max="11776" width="12.42578125" style="2" customWidth="1"/>
    <col min="11777" max="12011" width="9.140625" style="2"/>
    <col min="12012" max="12014" width="0" style="2" hidden="1" customWidth="1"/>
    <col min="12015" max="12015" width="7.5703125" style="2" customWidth="1"/>
    <col min="12016" max="12016" width="16.140625" style="2" customWidth="1"/>
    <col min="12017" max="12017" width="12.42578125" style="2" customWidth="1"/>
    <col min="12018" max="12018" width="22.28515625" style="2" customWidth="1"/>
    <col min="12019" max="12019" width="9.28515625" style="2" customWidth="1"/>
    <col min="12020" max="12020" width="0" style="2" hidden="1" customWidth="1"/>
    <col min="12021" max="12021" width="10.5703125" style="2" customWidth="1"/>
    <col min="12022" max="12022" width="0" style="2" hidden="1" customWidth="1"/>
    <col min="12023" max="12023" width="8.7109375" style="2" customWidth="1"/>
    <col min="12024" max="12027" width="0" style="2" hidden="1" customWidth="1"/>
    <col min="12028" max="12028" width="12" style="2" customWidth="1"/>
    <col min="12029" max="12029" width="11.7109375" style="2" customWidth="1"/>
    <col min="12030" max="12030" width="12.5703125" style="2" customWidth="1"/>
    <col min="12031" max="12031" width="10.7109375" style="2" customWidth="1"/>
    <col min="12032" max="12032" width="12.42578125" style="2" customWidth="1"/>
    <col min="12033" max="12267" width="9.140625" style="2"/>
    <col min="12268" max="12270" width="0" style="2" hidden="1" customWidth="1"/>
    <col min="12271" max="12271" width="7.5703125" style="2" customWidth="1"/>
    <col min="12272" max="12272" width="16.140625" style="2" customWidth="1"/>
    <col min="12273" max="12273" width="12.42578125" style="2" customWidth="1"/>
    <col min="12274" max="12274" width="22.28515625" style="2" customWidth="1"/>
    <col min="12275" max="12275" width="9.28515625" style="2" customWidth="1"/>
    <col min="12276" max="12276" width="0" style="2" hidden="1" customWidth="1"/>
    <col min="12277" max="12277" width="10.5703125" style="2" customWidth="1"/>
    <col min="12278" max="12278" width="0" style="2" hidden="1" customWidth="1"/>
    <col min="12279" max="12279" width="8.7109375" style="2" customWidth="1"/>
    <col min="12280" max="12283" width="0" style="2" hidden="1" customWidth="1"/>
    <col min="12284" max="12284" width="12" style="2" customWidth="1"/>
    <col min="12285" max="12285" width="11.7109375" style="2" customWidth="1"/>
    <col min="12286" max="12286" width="12.5703125" style="2" customWidth="1"/>
    <col min="12287" max="12287" width="10.7109375" style="2" customWidth="1"/>
    <col min="12288" max="12288" width="12.42578125" style="2" customWidth="1"/>
    <col min="12289" max="12523" width="9.140625" style="2"/>
    <col min="12524" max="12526" width="0" style="2" hidden="1" customWidth="1"/>
    <col min="12527" max="12527" width="7.5703125" style="2" customWidth="1"/>
    <col min="12528" max="12528" width="16.140625" style="2" customWidth="1"/>
    <col min="12529" max="12529" width="12.42578125" style="2" customWidth="1"/>
    <col min="12530" max="12530" width="22.28515625" style="2" customWidth="1"/>
    <col min="12531" max="12531" width="9.28515625" style="2" customWidth="1"/>
    <col min="12532" max="12532" width="0" style="2" hidden="1" customWidth="1"/>
    <col min="12533" max="12533" width="10.5703125" style="2" customWidth="1"/>
    <col min="12534" max="12534" width="0" style="2" hidden="1" customWidth="1"/>
    <col min="12535" max="12535" width="8.7109375" style="2" customWidth="1"/>
    <col min="12536" max="12539" width="0" style="2" hidden="1" customWidth="1"/>
    <col min="12540" max="12540" width="12" style="2" customWidth="1"/>
    <col min="12541" max="12541" width="11.7109375" style="2" customWidth="1"/>
    <col min="12542" max="12542" width="12.5703125" style="2" customWidth="1"/>
    <col min="12543" max="12543" width="10.7109375" style="2" customWidth="1"/>
    <col min="12544" max="12544" width="12.42578125" style="2" customWidth="1"/>
    <col min="12545" max="12779" width="9.140625" style="2"/>
    <col min="12780" max="12782" width="0" style="2" hidden="1" customWidth="1"/>
    <col min="12783" max="12783" width="7.5703125" style="2" customWidth="1"/>
    <col min="12784" max="12784" width="16.140625" style="2" customWidth="1"/>
    <col min="12785" max="12785" width="12.42578125" style="2" customWidth="1"/>
    <col min="12786" max="12786" width="22.28515625" style="2" customWidth="1"/>
    <col min="12787" max="12787" width="9.28515625" style="2" customWidth="1"/>
    <col min="12788" max="12788" width="0" style="2" hidden="1" customWidth="1"/>
    <col min="12789" max="12789" width="10.5703125" style="2" customWidth="1"/>
    <col min="12790" max="12790" width="0" style="2" hidden="1" customWidth="1"/>
    <col min="12791" max="12791" width="8.7109375" style="2" customWidth="1"/>
    <col min="12792" max="12795" width="0" style="2" hidden="1" customWidth="1"/>
    <col min="12796" max="12796" width="12" style="2" customWidth="1"/>
    <col min="12797" max="12797" width="11.7109375" style="2" customWidth="1"/>
    <col min="12798" max="12798" width="12.5703125" style="2" customWidth="1"/>
    <col min="12799" max="12799" width="10.7109375" style="2" customWidth="1"/>
    <col min="12800" max="12800" width="12.42578125" style="2" customWidth="1"/>
    <col min="12801" max="13035" width="9.140625" style="2"/>
    <col min="13036" max="13038" width="0" style="2" hidden="1" customWidth="1"/>
    <col min="13039" max="13039" width="7.5703125" style="2" customWidth="1"/>
    <col min="13040" max="13040" width="16.140625" style="2" customWidth="1"/>
    <col min="13041" max="13041" width="12.42578125" style="2" customWidth="1"/>
    <col min="13042" max="13042" width="22.28515625" style="2" customWidth="1"/>
    <col min="13043" max="13043" width="9.28515625" style="2" customWidth="1"/>
    <col min="13044" max="13044" width="0" style="2" hidden="1" customWidth="1"/>
    <col min="13045" max="13045" width="10.5703125" style="2" customWidth="1"/>
    <col min="13046" max="13046" width="0" style="2" hidden="1" customWidth="1"/>
    <col min="13047" max="13047" width="8.7109375" style="2" customWidth="1"/>
    <col min="13048" max="13051" width="0" style="2" hidden="1" customWidth="1"/>
    <col min="13052" max="13052" width="12" style="2" customWidth="1"/>
    <col min="13053" max="13053" width="11.7109375" style="2" customWidth="1"/>
    <col min="13054" max="13054" width="12.5703125" style="2" customWidth="1"/>
    <col min="13055" max="13055" width="10.7109375" style="2" customWidth="1"/>
    <col min="13056" max="13056" width="12.42578125" style="2" customWidth="1"/>
    <col min="13057" max="13291" width="9.140625" style="2"/>
    <col min="13292" max="13294" width="0" style="2" hidden="1" customWidth="1"/>
    <col min="13295" max="13295" width="7.5703125" style="2" customWidth="1"/>
    <col min="13296" max="13296" width="16.140625" style="2" customWidth="1"/>
    <col min="13297" max="13297" width="12.42578125" style="2" customWidth="1"/>
    <col min="13298" max="13298" width="22.28515625" style="2" customWidth="1"/>
    <col min="13299" max="13299" width="9.28515625" style="2" customWidth="1"/>
    <col min="13300" max="13300" width="0" style="2" hidden="1" customWidth="1"/>
    <col min="13301" max="13301" width="10.5703125" style="2" customWidth="1"/>
    <col min="13302" max="13302" width="0" style="2" hidden="1" customWidth="1"/>
    <col min="13303" max="13303" width="8.7109375" style="2" customWidth="1"/>
    <col min="13304" max="13307" width="0" style="2" hidden="1" customWidth="1"/>
    <col min="13308" max="13308" width="12" style="2" customWidth="1"/>
    <col min="13309" max="13309" width="11.7109375" style="2" customWidth="1"/>
    <col min="13310" max="13310" width="12.5703125" style="2" customWidth="1"/>
    <col min="13311" max="13311" width="10.7109375" style="2" customWidth="1"/>
    <col min="13312" max="13312" width="12.42578125" style="2" customWidth="1"/>
    <col min="13313" max="13547" width="9.140625" style="2"/>
    <col min="13548" max="13550" width="0" style="2" hidden="1" customWidth="1"/>
    <col min="13551" max="13551" width="7.5703125" style="2" customWidth="1"/>
    <col min="13552" max="13552" width="16.140625" style="2" customWidth="1"/>
    <col min="13553" max="13553" width="12.42578125" style="2" customWidth="1"/>
    <col min="13554" max="13554" width="22.28515625" style="2" customWidth="1"/>
    <col min="13555" max="13555" width="9.28515625" style="2" customWidth="1"/>
    <col min="13556" max="13556" width="0" style="2" hidden="1" customWidth="1"/>
    <col min="13557" max="13557" width="10.5703125" style="2" customWidth="1"/>
    <col min="13558" max="13558" width="0" style="2" hidden="1" customWidth="1"/>
    <col min="13559" max="13559" width="8.7109375" style="2" customWidth="1"/>
    <col min="13560" max="13563" width="0" style="2" hidden="1" customWidth="1"/>
    <col min="13564" max="13564" width="12" style="2" customWidth="1"/>
    <col min="13565" max="13565" width="11.7109375" style="2" customWidth="1"/>
    <col min="13566" max="13566" width="12.5703125" style="2" customWidth="1"/>
    <col min="13567" max="13567" width="10.7109375" style="2" customWidth="1"/>
    <col min="13568" max="13568" width="12.42578125" style="2" customWidth="1"/>
    <col min="13569" max="13803" width="9.140625" style="2"/>
    <col min="13804" max="13806" width="0" style="2" hidden="1" customWidth="1"/>
    <col min="13807" max="13807" width="7.5703125" style="2" customWidth="1"/>
    <col min="13808" max="13808" width="16.140625" style="2" customWidth="1"/>
    <col min="13809" max="13809" width="12.42578125" style="2" customWidth="1"/>
    <col min="13810" max="13810" width="22.28515625" style="2" customWidth="1"/>
    <col min="13811" max="13811" width="9.28515625" style="2" customWidth="1"/>
    <col min="13812" max="13812" width="0" style="2" hidden="1" customWidth="1"/>
    <col min="13813" max="13813" width="10.5703125" style="2" customWidth="1"/>
    <col min="13814" max="13814" width="0" style="2" hidden="1" customWidth="1"/>
    <col min="13815" max="13815" width="8.7109375" style="2" customWidth="1"/>
    <col min="13816" max="13819" width="0" style="2" hidden="1" customWidth="1"/>
    <col min="13820" max="13820" width="12" style="2" customWidth="1"/>
    <col min="13821" max="13821" width="11.7109375" style="2" customWidth="1"/>
    <col min="13822" max="13822" width="12.5703125" style="2" customWidth="1"/>
    <col min="13823" max="13823" width="10.7109375" style="2" customWidth="1"/>
    <col min="13824" max="13824" width="12.42578125" style="2" customWidth="1"/>
    <col min="13825" max="14059" width="9.140625" style="2"/>
    <col min="14060" max="14062" width="0" style="2" hidden="1" customWidth="1"/>
    <col min="14063" max="14063" width="7.5703125" style="2" customWidth="1"/>
    <col min="14064" max="14064" width="16.140625" style="2" customWidth="1"/>
    <col min="14065" max="14065" width="12.42578125" style="2" customWidth="1"/>
    <col min="14066" max="14066" width="22.28515625" style="2" customWidth="1"/>
    <col min="14067" max="14067" width="9.28515625" style="2" customWidth="1"/>
    <col min="14068" max="14068" width="0" style="2" hidden="1" customWidth="1"/>
    <col min="14069" max="14069" width="10.5703125" style="2" customWidth="1"/>
    <col min="14070" max="14070" width="0" style="2" hidden="1" customWidth="1"/>
    <col min="14071" max="14071" width="8.7109375" style="2" customWidth="1"/>
    <col min="14072" max="14075" width="0" style="2" hidden="1" customWidth="1"/>
    <col min="14076" max="14076" width="12" style="2" customWidth="1"/>
    <col min="14077" max="14077" width="11.7109375" style="2" customWidth="1"/>
    <col min="14078" max="14078" width="12.5703125" style="2" customWidth="1"/>
    <col min="14079" max="14079" width="10.7109375" style="2" customWidth="1"/>
    <col min="14080" max="14080" width="12.42578125" style="2" customWidth="1"/>
    <col min="14081" max="14315" width="9.140625" style="2"/>
    <col min="14316" max="14318" width="0" style="2" hidden="1" customWidth="1"/>
    <col min="14319" max="14319" width="7.5703125" style="2" customWidth="1"/>
    <col min="14320" max="14320" width="16.140625" style="2" customWidth="1"/>
    <col min="14321" max="14321" width="12.42578125" style="2" customWidth="1"/>
    <col min="14322" max="14322" width="22.28515625" style="2" customWidth="1"/>
    <col min="14323" max="14323" width="9.28515625" style="2" customWidth="1"/>
    <col min="14324" max="14324" width="0" style="2" hidden="1" customWidth="1"/>
    <col min="14325" max="14325" width="10.5703125" style="2" customWidth="1"/>
    <col min="14326" max="14326" width="0" style="2" hidden="1" customWidth="1"/>
    <col min="14327" max="14327" width="8.7109375" style="2" customWidth="1"/>
    <col min="14328" max="14331" width="0" style="2" hidden="1" customWidth="1"/>
    <col min="14332" max="14332" width="12" style="2" customWidth="1"/>
    <col min="14333" max="14333" width="11.7109375" style="2" customWidth="1"/>
    <col min="14334" max="14334" width="12.5703125" style="2" customWidth="1"/>
    <col min="14335" max="14335" width="10.7109375" style="2" customWidth="1"/>
    <col min="14336" max="14336" width="12.42578125" style="2" customWidth="1"/>
    <col min="14337" max="14571" width="9.140625" style="2"/>
    <col min="14572" max="14574" width="0" style="2" hidden="1" customWidth="1"/>
    <col min="14575" max="14575" width="7.5703125" style="2" customWidth="1"/>
    <col min="14576" max="14576" width="16.140625" style="2" customWidth="1"/>
    <col min="14577" max="14577" width="12.42578125" style="2" customWidth="1"/>
    <col min="14578" max="14578" width="22.28515625" style="2" customWidth="1"/>
    <col min="14579" max="14579" width="9.28515625" style="2" customWidth="1"/>
    <col min="14580" max="14580" width="0" style="2" hidden="1" customWidth="1"/>
    <col min="14581" max="14581" width="10.5703125" style="2" customWidth="1"/>
    <col min="14582" max="14582" width="0" style="2" hidden="1" customWidth="1"/>
    <col min="14583" max="14583" width="8.7109375" style="2" customWidth="1"/>
    <col min="14584" max="14587" width="0" style="2" hidden="1" customWidth="1"/>
    <col min="14588" max="14588" width="12" style="2" customWidth="1"/>
    <col min="14589" max="14589" width="11.7109375" style="2" customWidth="1"/>
    <col min="14590" max="14590" width="12.5703125" style="2" customWidth="1"/>
    <col min="14591" max="14591" width="10.7109375" style="2" customWidth="1"/>
    <col min="14592" max="14592" width="12.42578125" style="2" customWidth="1"/>
    <col min="14593" max="14827" width="9.140625" style="2"/>
    <col min="14828" max="14830" width="0" style="2" hidden="1" customWidth="1"/>
    <col min="14831" max="14831" width="7.5703125" style="2" customWidth="1"/>
    <col min="14832" max="14832" width="16.140625" style="2" customWidth="1"/>
    <col min="14833" max="14833" width="12.42578125" style="2" customWidth="1"/>
    <col min="14834" max="14834" width="22.28515625" style="2" customWidth="1"/>
    <col min="14835" max="14835" width="9.28515625" style="2" customWidth="1"/>
    <col min="14836" max="14836" width="0" style="2" hidden="1" customWidth="1"/>
    <col min="14837" max="14837" width="10.5703125" style="2" customWidth="1"/>
    <col min="14838" max="14838" width="0" style="2" hidden="1" customWidth="1"/>
    <col min="14839" max="14839" width="8.7109375" style="2" customWidth="1"/>
    <col min="14840" max="14843" width="0" style="2" hidden="1" customWidth="1"/>
    <col min="14844" max="14844" width="12" style="2" customWidth="1"/>
    <col min="14845" max="14845" width="11.7109375" style="2" customWidth="1"/>
    <col min="14846" max="14846" width="12.5703125" style="2" customWidth="1"/>
    <col min="14847" max="14847" width="10.7109375" style="2" customWidth="1"/>
    <col min="14848" max="14848" width="12.42578125" style="2" customWidth="1"/>
    <col min="14849" max="15083" width="9.140625" style="2"/>
    <col min="15084" max="15086" width="0" style="2" hidden="1" customWidth="1"/>
    <col min="15087" max="15087" width="7.5703125" style="2" customWidth="1"/>
    <col min="15088" max="15088" width="16.140625" style="2" customWidth="1"/>
    <col min="15089" max="15089" width="12.42578125" style="2" customWidth="1"/>
    <col min="15090" max="15090" width="22.28515625" style="2" customWidth="1"/>
    <col min="15091" max="15091" width="9.28515625" style="2" customWidth="1"/>
    <col min="15092" max="15092" width="0" style="2" hidden="1" customWidth="1"/>
    <col min="15093" max="15093" width="10.5703125" style="2" customWidth="1"/>
    <col min="15094" max="15094" width="0" style="2" hidden="1" customWidth="1"/>
    <col min="15095" max="15095" width="8.7109375" style="2" customWidth="1"/>
    <col min="15096" max="15099" width="0" style="2" hidden="1" customWidth="1"/>
    <col min="15100" max="15100" width="12" style="2" customWidth="1"/>
    <col min="15101" max="15101" width="11.7109375" style="2" customWidth="1"/>
    <col min="15102" max="15102" width="12.5703125" style="2" customWidth="1"/>
    <col min="15103" max="15103" width="10.7109375" style="2" customWidth="1"/>
    <col min="15104" max="15104" width="12.42578125" style="2" customWidth="1"/>
    <col min="15105" max="15339" width="9.140625" style="2"/>
    <col min="15340" max="15342" width="0" style="2" hidden="1" customWidth="1"/>
    <col min="15343" max="15343" width="7.5703125" style="2" customWidth="1"/>
    <col min="15344" max="15344" width="16.140625" style="2" customWidth="1"/>
    <col min="15345" max="15345" width="12.42578125" style="2" customWidth="1"/>
    <col min="15346" max="15346" width="22.28515625" style="2" customWidth="1"/>
    <col min="15347" max="15347" width="9.28515625" style="2" customWidth="1"/>
    <col min="15348" max="15348" width="0" style="2" hidden="1" customWidth="1"/>
    <col min="15349" max="15349" width="10.5703125" style="2" customWidth="1"/>
    <col min="15350" max="15350" width="0" style="2" hidden="1" customWidth="1"/>
    <col min="15351" max="15351" width="8.7109375" style="2" customWidth="1"/>
    <col min="15352" max="15355" width="0" style="2" hidden="1" customWidth="1"/>
    <col min="15356" max="15356" width="12" style="2" customWidth="1"/>
    <col min="15357" max="15357" width="11.7109375" style="2" customWidth="1"/>
    <col min="15358" max="15358" width="12.5703125" style="2" customWidth="1"/>
    <col min="15359" max="15359" width="10.7109375" style="2" customWidth="1"/>
    <col min="15360" max="15360" width="12.42578125" style="2" customWidth="1"/>
    <col min="15361" max="15595" width="9.140625" style="2"/>
    <col min="15596" max="15598" width="0" style="2" hidden="1" customWidth="1"/>
    <col min="15599" max="15599" width="7.5703125" style="2" customWidth="1"/>
    <col min="15600" max="15600" width="16.140625" style="2" customWidth="1"/>
    <col min="15601" max="15601" width="12.42578125" style="2" customWidth="1"/>
    <col min="15602" max="15602" width="22.28515625" style="2" customWidth="1"/>
    <col min="15603" max="15603" width="9.28515625" style="2" customWidth="1"/>
    <col min="15604" max="15604" width="0" style="2" hidden="1" customWidth="1"/>
    <col min="15605" max="15605" width="10.5703125" style="2" customWidth="1"/>
    <col min="15606" max="15606" width="0" style="2" hidden="1" customWidth="1"/>
    <col min="15607" max="15607" width="8.7109375" style="2" customWidth="1"/>
    <col min="15608" max="15611" width="0" style="2" hidden="1" customWidth="1"/>
    <col min="15612" max="15612" width="12" style="2" customWidth="1"/>
    <col min="15613" max="15613" width="11.7109375" style="2" customWidth="1"/>
    <col min="15614" max="15614" width="12.5703125" style="2" customWidth="1"/>
    <col min="15615" max="15615" width="10.7109375" style="2" customWidth="1"/>
    <col min="15616" max="15616" width="12.42578125" style="2" customWidth="1"/>
    <col min="15617" max="15851" width="9.140625" style="2"/>
    <col min="15852" max="15854" width="0" style="2" hidden="1" customWidth="1"/>
    <col min="15855" max="15855" width="7.5703125" style="2" customWidth="1"/>
    <col min="15856" max="15856" width="16.140625" style="2" customWidth="1"/>
    <col min="15857" max="15857" width="12.42578125" style="2" customWidth="1"/>
    <col min="15858" max="15858" width="22.28515625" style="2" customWidth="1"/>
    <col min="15859" max="15859" width="9.28515625" style="2" customWidth="1"/>
    <col min="15860" max="15860" width="0" style="2" hidden="1" customWidth="1"/>
    <col min="15861" max="15861" width="10.5703125" style="2" customWidth="1"/>
    <col min="15862" max="15862" width="0" style="2" hidden="1" customWidth="1"/>
    <col min="15863" max="15863" width="8.7109375" style="2" customWidth="1"/>
    <col min="15864" max="15867" width="0" style="2" hidden="1" customWidth="1"/>
    <col min="15868" max="15868" width="12" style="2" customWidth="1"/>
    <col min="15869" max="15869" width="11.7109375" style="2" customWidth="1"/>
    <col min="15870" max="15870" width="12.5703125" style="2" customWidth="1"/>
    <col min="15871" max="15871" width="10.7109375" style="2" customWidth="1"/>
    <col min="15872" max="15872" width="12.42578125" style="2" customWidth="1"/>
    <col min="15873" max="16107" width="9.140625" style="2"/>
    <col min="16108" max="16110" width="0" style="2" hidden="1" customWidth="1"/>
    <col min="16111" max="16111" width="7.5703125" style="2" customWidth="1"/>
    <col min="16112" max="16112" width="16.140625" style="2" customWidth="1"/>
    <col min="16113" max="16113" width="12.42578125" style="2" customWidth="1"/>
    <col min="16114" max="16114" width="22.28515625" style="2" customWidth="1"/>
    <col min="16115" max="16115" width="9.28515625" style="2" customWidth="1"/>
    <col min="16116" max="16116" width="0" style="2" hidden="1" customWidth="1"/>
    <col min="16117" max="16117" width="10.5703125" style="2" customWidth="1"/>
    <col min="16118" max="16118" width="0" style="2" hidden="1" customWidth="1"/>
    <col min="16119" max="16119" width="8.7109375" style="2" customWidth="1"/>
    <col min="16120" max="16123" width="0" style="2" hidden="1" customWidth="1"/>
    <col min="16124" max="16124" width="12" style="2" customWidth="1"/>
    <col min="16125" max="16125" width="11.7109375" style="2" customWidth="1"/>
    <col min="16126" max="16126" width="12.5703125" style="2" customWidth="1"/>
    <col min="16127" max="16127" width="10.7109375" style="2" customWidth="1"/>
    <col min="16128" max="16128" width="12.42578125" style="2" customWidth="1"/>
    <col min="16129" max="16384" width="9.140625" style="2"/>
  </cols>
  <sheetData>
    <row r="1" spans="1:6" ht="27.75" customHeight="1" x14ac:dyDescent="0.25">
      <c r="A1" s="22" t="s">
        <v>380</v>
      </c>
      <c r="B1" s="20"/>
      <c r="C1" s="20"/>
      <c r="D1" s="20"/>
      <c r="E1" s="20"/>
      <c r="F1" s="20"/>
    </row>
    <row r="2" spans="1:6" hidden="1" x14ac:dyDescent="0.25"/>
    <row r="3" spans="1:6" hidden="1" x14ac:dyDescent="0.25">
      <c r="A3" s="5" t="e">
        <f>VLOOKUP(#REF!,[1]人數!$L$1:$S$65536,6,FALSE)</f>
        <v>#REF!</v>
      </c>
      <c r="B3" s="6" t="e">
        <f>VLOOKUP(#REF!,[1]人數!$L$1:$S$65536,7,FALSE)</f>
        <v>#REF!</v>
      </c>
      <c r="C3" s="7"/>
    </row>
    <row r="4" spans="1:6" hidden="1" x14ac:dyDescent="0.25">
      <c r="A4" s="8" t="e">
        <f>VLOOKUP(#REF!,[1]人數!$L$1:$S$65536,8,FALSE)</f>
        <v>#REF!</v>
      </c>
      <c r="C4" s="9">
        <f>[1]麗山菜單!B3</f>
        <v>44802</v>
      </c>
    </row>
    <row r="5" spans="1:6" hidden="1" x14ac:dyDescent="0.25">
      <c r="A5" s="10" t="s">
        <v>0</v>
      </c>
      <c r="B5" s="11" t="s">
        <v>1</v>
      </c>
      <c r="C5" s="10" t="s">
        <v>2</v>
      </c>
    </row>
    <row r="6" spans="1:6" hidden="1" x14ac:dyDescent="0.25">
      <c r="A6" s="12">
        <f>VLOOKUP(C4,[1]麗山菜單!B3:H3,4,FALSE)</f>
        <v>0</v>
      </c>
      <c r="B6" s="13">
        <f>VLOOKUP($A$6,[1]明細總表!$C$1:$AB$65536,2,FALSE)</f>
        <v>0</v>
      </c>
      <c r="C6" s="14">
        <f>VLOOKUP($A$6,[1]明細總表!$C$1:$AB$65536,3,FALSE)</f>
        <v>0</v>
      </c>
    </row>
    <row r="7" spans="1:6" hidden="1" x14ac:dyDescent="0.25">
      <c r="A7" s="12"/>
      <c r="B7" s="13"/>
      <c r="C7" s="13">
        <f>VLOOKUP($A$6,[1]明細總表!$C$1:$AB$65536,5,FALSE)</f>
        <v>0</v>
      </c>
    </row>
    <row r="8" spans="1:6" hidden="1" x14ac:dyDescent="0.25">
      <c r="A8" s="12"/>
      <c r="B8" s="13"/>
      <c r="C8" s="13">
        <f>VLOOKUP($A$6,[1]明細總表!$C$1:$AB$65536,7,FALSE)</f>
        <v>0</v>
      </c>
    </row>
    <row r="9" spans="1:6" hidden="1" x14ac:dyDescent="0.25">
      <c r="A9" s="12"/>
      <c r="B9" s="13"/>
      <c r="C9" s="13">
        <f>VLOOKUP($A$6,[1]明細總表!$C$1:$AB$65536,9,FALSE)</f>
        <v>0</v>
      </c>
    </row>
    <row r="10" spans="1:6" hidden="1" x14ac:dyDescent="0.25">
      <c r="A10" s="12"/>
      <c r="B10" s="13"/>
      <c r="C10" s="13">
        <f>VLOOKUP($A$6,[1]明細總表!$C$1:$AB$65536,11,FALSE)</f>
        <v>0</v>
      </c>
    </row>
    <row r="11" spans="1:6" hidden="1" x14ac:dyDescent="0.25">
      <c r="A11" s="12"/>
      <c r="B11" s="13"/>
      <c r="C11" s="13">
        <f>VLOOKUP($A$6,[1]明細總表!$C$1:$AB$65536,13,FALSE)</f>
        <v>0</v>
      </c>
    </row>
    <row r="12" spans="1:6" hidden="1" x14ac:dyDescent="0.25">
      <c r="A12" s="12"/>
      <c r="B12" s="13"/>
      <c r="C12" s="13">
        <f>VLOOKUP($A$6,[1]明細總表!$C$1:$AB$65536,15,FALSE)</f>
        <v>0</v>
      </c>
    </row>
    <row r="13" spans="1:6" hidden="1" x14ac:dyDescent="0.25">
      <c r="A13" s="12"/>
      <c r="B13" s="13"/>
      <c r="C13" s="13">
        <f>VLOOKUP($A$6,[1]明細總表!$C$1:$AB$65536,17,FALSE)</f>
        <v>0</v>
      </c>
    </row>
    <row r="14" spans="1:6" hidden="1" x14ac:dyDescent="0.25">
      <c r="A14" s="12"/>
      <c r="B14" s="13"/>
      <c r="C14" s="13">
        <f>VLOOKUP($A$6,[1]明細總表!$C$1:$AB$65536,19,FALSE)</f>
        <v>0</v>
      </c>
    </row>
    <row r="15" spans="1:6" hidden="1" x14ac:dyDescent="0.25">
      <c r="A15" s="12"/>
      <c r="B15" s="13"/>
      <c r="C15" s="13">
        <f>VLOOKUP($A$6,[1]明細總表!$C$1:$AB$65536,21,FALSE)</f>
        <v>0</v>
      </c>
    </row>
    <row r="16" spans="1:6" hidden="1" x14ac:dyDescent="0.25">
      <c r="A16" s="12"/>
      <c r="B16" s="13"/>
      <c r="C16" s="13">
        <f>VLOOKUP($A$6,[1]明細總表!$C$1:$AB$65536,23,FALSE)</f>
        <v>0</v>
      </c>
    </row>
    <row r="17" spans="1:3" hidden="1" x14ac:dyDescent="0.25">
      <c r="A17" s="12"/>
      <c r="B17" s="13"/>
      <c r="C17" s="13">
        <f>VLOOKUP($A$6,[1]明細總表!$C$1:$AB$65536,25,FALSE)</f>
        <v>0</v>
      </c>
    </row>
    <row r="18" spans="1:3" hidden="1" x14ac:dyDescent="0.25">
      <c r="A18" s="16">
        <f>VLOOKUP(C4,[1]麗山菜單!B3:H3,5,FALSE)</f>
        <v>0</v>
      </c>
      <c r="B18" s="17">
        <f>VLOOKUP($A$18,[1]明細總表!$C$1:$AB$65536,2,FALSE)</f>
        <v>0</v>
      </c>
      <c r="C18" s="17">
        <f>VLOOKUP($A$18,[1]明細總表!$C$1:$AB$65536,3,FALSE)</f>
        <v>0</v>
      </c>
    </row>
    <row r="19" spans="1:3" hidden="1" x14ac:dyDescent="0.25">
      <c r="A19" s="16"/>
      <c r="B19" s="17"/>
      <c r="C19" s="17">
        <f>VLOOKUP($A$18,[1]明細總表!$C$1:$AB$65536,5,FALSE)</f>
        <v>0</v>
      </c>
    </row>
    <row r="20" spans="1:3" hidden="1" x14ac:dyDescent="0.25">
      <c r="A20" s="16"/>
      <c r="B20" s="17"/>
      <c r="C20" s="17">
        <f>VLOOKUP($A$18,[1]明細總表!$C$1:$AB$65536,7,FALSE)</f>
        <v>0</v>
      </c>
    </row>
    <row r="21" spans="1:3" hidden="1" x14ac:dyDescent="0.25">
      <c r="A21" s="16"/>
      <c r="B21" s="17"/>
      <c r="C21" s="17">
        <f>VLOOKUP($A$18,[1]明細總表!$C$1:$AB$65536,9,FALSE)</f>
        <v>0</v>
      </c>
    </row>
    <row r="22" spans="1:3" hidden="1" x14ac:dyDescent="0.25">
      <c r="A22" s="16"/>
      <c r="B22" s="17"/>
      <c r="C22" s="17">
        <f>VLOOKUP($A$18,[1]明細總表!$C$1:$AB$65536,11,FALSE)</f>
        <v>0</v>
      </c>
    </row>
    <row r="23" spans="1:3" hidden="1" x14ac:dyDescent="0.25">
      <c r="A23" s="16"/>
      <c r="B23" s="17"/>
      <c r="C23" s="17">
        <f>VLOOKUP($A$18,[1]明細總表!$C$1:$AB$65536,13,FALSE)</f>
        <v>0</v>
      </c>
    </row>
    <row r="24" spans="1:3" hidden="1" x14ac:dyDescent="0.25">
      <c r="A24" s="16"/>
      <c r="B24" s="17"/>
      <c r="C24" s="17">
        <f>VLOOKUP($A$18,[1]明細總表!$C$1:$AB$65536,15,FALSE)</f>
        <v>0</v>
      </c>
    </row>
    <row r="25" spans="1:3" hidden="1" x14ac:dyDescent="0.25">
      <c r="A25" s="16"/>
      <c r="B25" s="17"/>
      <c r="C25" s="17">
        <f>VLOOKUP($A$18,[1]明細總表!$C$1:$AB$65536,17,FALSE)</f>
        <v>0</v>
      </c>
    </row>
    <row r="26" spans="1:3" hidden="1" x14ac:dyDescent="0.25">
      <c r="A26" s="16"/>
      <c r="B26" s="17"/>
      <c r="C26" s="17">
        <f>VLOOKUP($A$18,[1]明細總表!$C$1:$AB$65536,19,FALSE)</f>
        <v>0</v>
      </c>
    </row>
    <row r="27" spans="1:3" hidden="1" x14ac:dyDescent="0.25">
      <c r="A27" s="16"/>
      <c r="B27" s="17"/>
      <c r="C27" s="17">
        <f>VLOOKUP($A$18,[1]明細總表!$C$1:$AB$65536,21,FALSE)</f>
        <v>0</v>
      </c>
    </row>
    <row r="28" spans="1:3" hidden="1" x14ac:dyDescent="0.25">
      <c r="A28" s="12">
        <f>VLOOKUP(C4,[1]麗山菜單!B3:H3,6,FALSE)</f>
        <v>0</v>
      </c>
      <c r="B28" s="13">
        <f>VLOOKUP($A$28,[1]明細總表!$C$1:$AB$65536,2,FALSE)</f>
        <v>0</v>
      </c>
      <c r="C28" s="13">
        <f>VLOOKUP($A$28,[1]明細總表!$C$1:$AB$65536,3,FALSE)</f>
        <v>0</v>
      </c>
    </row>
    <row r="29" spans="1:3" hidden="1" x14ac:dyDescent="0.25">
      <c r="A29" s="12"/>
      <c r="B29" s="13"/>
      <c r="C29" s="13">
        <f>VLOOKUP($A$28,[1]明細總表!$C$1:$AB$65536,5,FALSE)</f>
        <v>0</v>
      </c>
    </row>
    <row r="30" spans="1:3" hidden="1" x14ac:dyDescent="0.25">
      <c r="A30" s="12"/>
      <c r="B30" s="13"/>
      <c r="C30" s="13">
        <f>VLOOKUP($A$28,[1]明細總表!$C$1:$AB$65536,7,FALSE)</f>
        <v>0</v>
      </c>
    </row>
    <row r="31" spans="1:3" hidden="1" x14ac:dyDescent="0.25">
      <c r="A31" s="12"/>
      <c r="B31" s="13"/>
      <c r="C31" s="13">
        <f>VLOOKUP($A$28,[1]明細總表!$C$1:$AB$65536,9,FALSE)</f>
        <v>0</v>
      </c>
    </row>
    <row r="32" spans="1:3" hidden="1" x14ac:dyDescent="0.25">
      <c r="A32" s="12"/>
      <c r="B32" s="13"/>
      <c r="C32" s="13">
        <f>VLOOKUP($A$28,[1]明細總表!$C$1:$AB$65536,11,FALSE)</f>
        <v>0</v>
      </c>
    </row>
    <row r="33" spans="1:3" hidden="1" x14ac:dyDescent="0.25">
      <c r="A33" s="16">
        <f>VLOOKUP(C4,[1]麗山菜單!B3:H3,7,FALSE)</f>
        <v>0</v>
      </c>
      <c r="B33" s="17">
        <f>VLOOKUP($A$33,[1]明細總表!$C$1:$AB$65536,2,FALSE)</f>
        <v>0</v>
      </c>
      <c r="C33" s="17">
        <f>VLOOKUP($A$33,[1]明細總表!$C$1:$AB$65536,3,FALSE)</f>
        <v>0</v>
      </c>
    </row>
    <row r="34" spans="1:3" hidden="1" x14ac:dyDescent="0.25">
      <c r="A34" s="16"/>
      <c r="B34" s="17"/>
      <c r="C34" s="17">
        <f>VLOOKUP($A$33,[1]明細總表!$C$1:$AB$65536,5,FALSE)</f>
        <v>0</v>
      </c>
    </row>
    <row r="35" spans="1:3" hidden="1" x14ac:dyDescent="0.25">
      <c r="A35" s="16"/>
      <c r="B35" s="17"/>
      <c r="C35" s="17">
        <f>VLOOKUP($A$33,[1]明細總表!$C$1:$AB$65536,7,FALSE)</f>
        <v>0</v>
      </c>
    </row>
    <row r="36" spans="1:3" hidden="1" x14ac:dyDescent="0.25">
      <c r="A36" s="16"/>
      <c r="B36" s="17"/>
      <c r="C36" s="17">
        <f>VLOOKUP($A$33,[1]明細總表!$C$1:$AB$65536,9,FALSE)</f>
        <v>0</v>
      </c>
    </row>
    <row r="37" spans="1:3" hidden="1" x14ac:dyDescent="0.25">
      <c r="A37" s="16"/>
      <c r="B37" s="17"/>
      <c r="C37" s="17">
        <f>VLOOKUP($A$33,[1]明細總表!$C$1:$AB$65536,11,FALSE)</f>
        <v>0</v>
      </c>
    </row>
    <row r="38" spans="1:3" hidden="1" x14ac:dyDescent="0.25">
      <c r="A38" s="16"/>
      <c r="B38" s="17"/>
      <c r="C38" s="17">
        <f>VLOOKUP($A$33,[1]明細總表!$C$1:$AB$65536,13,FALSE)</f>
        <v>0</v>
      </c>
    </row>
    <row r="39" spans="1:3" hidden="1" x14ac:dyDescent="0.25">
      <c r="A39" s="16"/>
      <c r="B39" s="17"/>
      <c r="C39" s="17">
        <f>VLOOKUP($A$33,[1]明細總表!$C$1:$AB$65536,15,FALSE)</f>
        <v>0</v>
      </c>
    </row>
    <row r="40" spans="1:3" hidden="1" x14ac:dyDescent="0.25">
      <c r="A40" s="16"/>
      <c r="B40" s="17"/>
      <c r="C40" s="17">
        <f>VLOOKUP($A$33,[1]明細總表!$C$1:$AB$65536,17,FALSE)</f>
        <v>0</v>
      </c>
    </row>
    <row r="41" spans="1:3" hidden="1" x14ac:dyDescent="0.25">
      <c r="A41" s="16"/>
      <c r="B41" s="17"/>
      <c r="C41" s="17">
        <f>VLOOKUP($A$33,[1]明細總表!$C$1:$AB$65536,19,FALSE)</f>
        <v>0</v>
      </c>
    </row>
    <row r="42" spans="1:3" hidden="1" x14ac:dyDescent="0.25">
      <c r="A42" s="16"/>
      <c r="B42" s="17"/>
      <c r="C42" s="17">
        <f>VLOOKUP($A$33,[1]明細總表!$C$1:$AB$65536,21,FALSE)</f>
        <v>0</v>
      </c>
    </row>
    <row r="43" spans="1:3" hidden="1" x14ac:dyDescent="0.25">
      <c r="A43" s="12">
        <f>VLOOKUP(C4,[1]麗山菜單!B3:H3,3,FALSE)</f>
        <v>0</v>
      </c>
      <c r="B43" s="13">
        <f>VLOOKUP($A$43,[1]明細總表!$C$1:$AB$65536,2,FALSE)</f>
        <v>0</v>
      </c>
      <c r="C43" s="13">
        <f>VLOOKUP($A$43,[1]明細總表!$C$1:$AB$65536,3,FALSE)</f>
        <v>0</v>
      </c>
    </row>
    <row r="44" spans="1:3" hidden="1" x14ac:dyDescent="0.25">
      <c r="A44" s="12"/>
      <c r="B44" s="13"/>
      <c r="C44" s="13">
        <f>VLOOKUP($A$43,[1]明細總表!$C$1:$AB$65536,5,FALSE)</f>
        <v>0</v>
      </c>
    </row>
    <row r="45" spans="1:3" hidden="1" x14ac:dyDescent="0.25">
      <c r="A45" s="12" t="s">
        <v>3</v>
      </c>
      <c r="B45" s="13">
        <v>1</v>
      </c>
      <c r="C45" s="13" t="s">
        <v>4</v>
      </c>
    </row>
    <row r="46" spans="1:3" hidden="1" x14ac:dyDescent="0.25">
      <c r="A46" s="16" t="s">
        <v>312</v>
      </c>
      <c r="B46" s="17"/>
      <c r="C46" s="17" t="s">
        <v>6</v>
      </c>
    </row>
    <row r="47" spans="1:3" hidden="1" x14ac:dyDescent="0.25">
      <c r="A47" s="16"/>
      <c r="B47" s="17"/>
      <c r="C47" s="17" t="s">
        <v>313</v>
      </c>
    </row>
    <row r="48" spans="1:3" hidden="1" x14ac:dyDescent="0.25">
      <c r="A48" s="16"/>
      <c r="B48" s="17"/>
      <c r="C48" s="17" t="s">
        <v>8</v>
      </c>
    </row>
    <row r="49" spans="1:3" x14ac:dyDescent="0.25">
      <c r="A49" s="5" t="e">
        <f>VLOOKUP(#REF!,[1]人數!$L$1:$S$65536,6,FALSE)</f>
        <v>#REF!</v>
      </c>
      <c r="B49" s="6" t="e">
        <f>VLOOKUP(#REF!,[1]人數!$L$1:$S$65536,7,FALSE)</f>
        <v>#REF!</v>
      </c>
      <c r="C49" s="7"/>
    </row>
    <row r="50" spans="1:3" x14ac:dyDescent="0.25">
      <c r="A50" s="8">
        <v>70</v>
      </c>
      <c r="C50" s="9">
        <f>[1]麗山菜單!B4</f>
        <v>44803</v>
      </c>
    </row>
    <row r="51" spans="1:3" x14ac:dyDescent="0.25">
      <c r="A51" s="10" t="s">
        <v>0</v>
      </c>
      <c r="B51" s="11" t="s">
        <v>314</v>
      </c>
      <c r="C51" s="10" t="s">
        <v>315</v>
      </c>
    </row>
    <row r="52" spans="1:3" x14ac:dyDescent="0.25">
      <c r="A52" s="12" t="str">
        <f>VLOOKUP(C50,[1]麗山菜單!B4:H4,4,FALSE)</f>
        <v>麻油百頁</v>
      </c>
      <c r="B52" s="13">
        <f>VLOOKUP($A$52,[1]明細總表!$C$1:$AB$65536,2,FALSE)</f>
        <v>6</v>
      </c>
      <c r="C52" s="13" t="str">
        <f>VLOOKUP($A$52,[1]明細總表!$C$1:$AB$65536,3,FALSE)</f>
        <v>非基改百頁豆腐</v>
      </c>
    </row>
    <row r="53" spans="1:3" x14ac:dyDescent="0.25">
      <c r="A53" s="12"/>
      <c r="B53" s="13"/>
      <c r="C53" s="13" t="str">
        <f>VLOOKUP($A$52,[1]明細總表!$C$1:$AB$65536,5,FALSE)</f>
        <v>高麗菜段</v>
      </c>
    </row>
    <row r="54" spans="1:3" x14ac:dyDescent="0.25">
      <c r="A54" s="12"/>
      <c r="B54" s="13"/>
      <c r="C54" s="13" t="str">
        <f>VLOOKUP($A$52,[1]明細總表!$C$1:$AB$65536,7,FALSE)</f>
        <v>杏鮑菇原件</v>
      </c>
    </row>
    <row r="55" spans="1:3" x14ac:dyDescent="0.25">
      <c r="A55" s="12"/>
      <c r="B55" s="13"/>
      <c r="C55" s="13" t="str">
        <f>VLOOKUP($A$52,[1]明細總表!$C$1:$AB$65536,9,FALSE)</f>
        <v>枸杞</v>
      </c>
    </row>
    <row r="56" spans="1:3" x14ac:dyDescent="0.25">
      <c r="A56" s="12"/>
      <c r="B56" s="13"/>
      <c r="C56" s="13" t="str">
        <f>VLOOKUP($A$52,[1]明細總表!$C$1:$AB$65536,11,FALSE)</f>
        <v>薑片</v>
      </c>
    </row>
    <row r="57" spans="1:3" x14ac:dyDescent="0.25">
      <c r="A57" s="12"/>
      <c r="B57" s="13"/>
      <c r="C57" s="13" t="str">
        <f>VLOOKUP($A$52,[1]明細總表!$C$1:$AB$65536,13,FALSE)</f>
        <v>黑麻油</v>
      </c>
    </row>
    <row r="58" spans="1:3" hidden="1" x14ac:dyDescent="0.25">
      <c r="A58" s="12"/>
      <c r="B58" s="13"/>
      <c r="C58" s="13">
        <f>VLOOKUP($A$52,[1]明細總表!$C$1:$AB$65536,15,FALSE)</f>
        <v>0</v>
      </c>
    </row>
    <row r="59" spans="1:3" hidden="1" x14ac:dyDescent="0.25">
      <c r="A59" s="12"/>
      <c r="B59" s="13"/>
      <c r="C59" s="13">
        <f>VLOOKUP($A$52,[1]明細總表!$C$1:$AB$65536,17,FALSE)</f>
        <v>0</v>
      </c>
    </row>
    <row r="60" spans="1:3" hidden="1" x14ac:dyDescent="0.25">
      <c r="A60" s="12"/>
      <c r="B60" s="13"/>
      <c r="C60" s="13">
        <f>VLOOKUP($A$52,[1]明細總表!$C$1:$AB$65536,19,FALSE)</f>
        <v>0</v>
      </c>
    </row>
    <row r="61" spans="1:3" hidden="1" x14ac:dyDescent="0.25">
      <c r="A61" s="12"/>
      <c r="B61" s="13"/>
      <c r="C61" s="13">
        <f>VLOOKUP($A$52,[1]明細總表!$C$1:$AB$65536,21,FALSE)</f>
        <v>0</v>
      </c>
    </row>
    <row r="62" spans="1:3" hidden="1" x14ac:dyDescent="0.25">
      <c r="A62" s="12"/>
      <c r="B62" s="13"/>
      <c r="C62" s="13">
        <f>VLOOKUP($A$52,[1]明細總表!$C$1:$AB$65536,23,FALSE)</f>
        <v>0</v>
      </c>
    </row>
    <row r="63" spans="1:3" hidden="1" x14ac:dyDescent="0.25">
      <c r="A63" s="12"/>
      <c r="B63" s="13"/>
      <c r="C63" s="13">
        <f>VLOOKUP($A$52,[1]明細總表!$C$1:$AB$65536,25,FALSE)</f>
        <v>0</v>
      </c>
    </row>
    <row r="64" spans="1:3" x14ac:dyDescent="0.25">
      <c r="A64" s="16" t="str">
        <f>VLOOKUP(C50,[1]麗山菜單!B4:H4,5,FALSE)</f>
        <v>彩繪玉米</v>
      </c>
      <c r="B64" s="17">
        <f>VLOOKUP($A$64,[1]明細總表!$C$1:$AB$65536,2,FALSE)</f>
        <v>5</v>
      </c>
      <c r="C64" s="17" t="str">
        <f>VLOOKUP($A$64,[1]明細總表!$C$1:$AB$65536,3,FALSE)</f>
        <v>CAS冷凍玉米粒</v>
      </c>
    </row>
    <row r="65" spans="1:3" x14ac:dyDescent="0.25">
      <c r="A65" s="16"/>
      <c r="B65" s="17"/>
      <c r="C65" s="17" t="str">
        <f>VLOOKUP($A$64,[1]明細總表!$C$1:$AB$65536,5,FALSE)</f>
        <v>非基改豆干丁</v>
      </c>
    </row>
    <row r="66" spans="1:3" x14ac:dyDescent="0.25">
      <c r="A66" s="16"/>
      <c r="B66" s="17"/>
      <c r="C66" s="17" t="str">
        <f>VLOOKUP($A$64,[1]明細總表!$C$1:$AB$65536,7,FALSE)</f>
        <v>紅蘿蔔小丁</v>
      </c>
    </row>
    <row r="67" spans="1:3" x14ac:dyDescent="0.25">
      <c r="A67" s="16"/>
      <c r="B67" s="17"/>
      <c r="C67" s="17" t="str">
        <f>VLOOKUP($A$64,[1]明細總表!$C$1:$AB$65536,9,FALSE)</f>
        <v>CAS冷凍毛豆仁</v>
      </c>
    </row>
    <row r="68" spans="1:3" x14ac:dyDescent="0.25">
      <c r="A68" s="16"/>
      <c r="B68" s="17"/>
      <c r="C68" s="17" t="str">
        <f>VLOOKUP($A$64,[1]明細總表!$C$1:$AB$65536,11,FALSE)</f>
        <v>豆薯小丁</v>
      </c>
    </row>
    <row r="69" spans="1:3" hidden="1" x14ac:dyDescent="0.25">
      <c r="A69" s="16"/>
      <c r="B69" s="17"/>
      <c r="C69" s="17">
        <f>VLOOKUP($A$64,[1]明細總表!$C$1:$AB$65536,13,FALSE)</f>
        <v>0</v>
      </c>
    </row>
    <row r="70" spans="1:3" hidden="1" x14ac:dyDescent="0.25">
      <c r="A70" s="16"/>
      <c r="B70" s="17"/>
      <c r="C70" s="17">
        <f>VLOOKUP($A$64,[1]明細總表!$C$1:$AB$65536,15,FALSE)</f>
        <v>0</v>
      </c>
    </row>
    <row r="71" spans="1:3" hidden="1" x14ac:dyDescent="0.25">
      <c r="A71" s="16"/>
      <c r="B71" s="17"/>
      <c r="C71" s="17">
        <f>VLOOKUP($A$64,[1]明細總表!$C$1:$AB$65536,17,FALSE)</f>
        <v>0</v>
      </c>
    </row>
    <row r="72" spans="1:3" hidden="1" x14ac:dyDescent="0.25">
      <c r="A72" s="16"/>
      <c r="B72" s="17"/>
      <c r="C72" s="17">
        <f>VLOOKUP($A$64,[1]明細總表!$C$1:$AB$65536,19,FALSE)</f>
        <v>0</v>
      </c>
    </row>
    <row r="73" spans="1:3" hidden="1" x14ac:dyDescent="0.25">
      <c r="A73" s="16"/>
      <c r="B73" s="17"/>
      <c r="C73" s="17">
        <f>VLOOKUP($A$64,[1]明細總表!$C$1:$AB$65536,21,FALSE)</f>
        <v>0</v>
      </c>
    </row>
    <row r="74" spans="1:3" x14ac:dyDescent="0.25">
      <c r="A74" s="12" t="str">
        <f>VLOOKUP(C50,[1]麗山菜單!B4:H4,6,FALSE)</f>
        <v>有機空心菜</v>
      </c>
      <c r="B74" s="13">
        <f>VLOOKUP($A$74,[1]明細總表!$C$1:$AB$65536,2,FALSE)</f>
        <v>2</v>
      </c>
      <c r="C74" s="13" t="str">
        <f>VLOOKUP($A$74,[1]明細總表!$C$1:$AB$65536,3,FALSE)</f>
        <v>有機空心菜</v>
      </c>
    </row>
    <row r="75" spans="1:3" x14ac:dyDescent="0.25">
      <c r="A75" s="12"/>
      <c r="B75" s="13"/>
      <c r="C75" s="13" t="str">
        <f>VLOOKUP($A$74,[1]明細總表!$C$1:$AB$65536,5,FALSE)</f>
        <v>薑絲</v>
      </c>
    </row>
    <row r="76" spans="1:3" hidden="1" x14ac:dyDescent="0.25">
      <c r="A76" s="12"/>
      <c r="B76" s="13"/>
      <c r="C76" s="13">
        <f>VLOOKUP($A$74,[1]明細總表!$C$1:$AB$65536,7,FALSE)</f>
        <v>0</v>
      </c>
    </row>
    <row r="77" spans="1:3" hidden="1" x14ac:dyDescent="0.25">
      <c r="A77" s="12"/>
      <c r="B77" s="13"/>
      <c r="C77" s="13">
        <f>VLOOKUP($A$74,[1]明細總表!$C$1:$AB$65536,9,FALSE)</f>
        <v>0</v>
      </c>
    </row>
    <row r="78" spans="1:3" hidden="1" x14ac:dyDescent="0.25">
      <c r="A78" s="12"/>
      <c r="B78" s="13"/>
      <c r="C78" s="13">
        <f>VLOOKUP($A$74,[1]明細總表!$C$1:$AB$65536,11,FALSE)</f>
        <v>0</v>
      </c>
    </row>
    <row r="79" spans="1:3" x14ac:dyDescent="0.25">
      <c r="A79" s="16" t="str">
        <f>VLOOKUP(C50,[1]麗山菜單!B4:H4,7,FALSE)</f>
        <v>芹菜蘿蔔湯</v>
      </c>
      <c r="B79" s="17">
        <f>VLOOKUP($A$79,[1]明細總表!$C$1:$AB$65536,2,FALSE)</f>
        <v>3</v>
      </c>
      <c r="C79" s="17" t="str">
        <f>VLOOKUP($A$79,[1]明細總表!$C$1:$AB$65536,3,FALSE)</f>
        <v>白蘿蔔片丁</v>
      </c>
    </row>
    <row r="80" spans="1:3" x14ac:dyDescent="0.25">
      <c r="A80" s="16"/>
      <c r="B80" s="17"/>
      <c r="C80" s="17" t="str">
        <f>VLOOKUP($A$79,[1]明細總表!$C$1:$AB$65536,5,FALSE)</f>
        <v>芹菜珠</v>
      </c>
    </row>
    <row r="81" spans="1:3" x14ac:dyDescent="0.25">
      <c r="A81" s="16"/>
      <c r="B81" s="17"/>
      <c r="C81" s="17" t="str">
        <f>VLOOKUP($A$79,[1]明細總表!$C$1:$AB$65536,7,FALSE)</f>
        <v>非基改油片絲</v>
      </c>
    </row>
    <row r="82" spans="1:3" hidden="1" x14ac:dyDescent="0.25">
      <c r="A82" s="16"/>
      <c r="B82" s="17"/>
      <c r="C82" s="17">
        <f>VLOOKUP($A$79,[1]明細總表!$C$1:$AB$65536,9,FALSE)</f>
        <v>0</v>
      </c>
    </row>
    <row r="83" spans="1:3" hidden="1" x14ac:dyDescent="0.25">
      <c r="A83" s="16"/>
      <c r="B83" s="17"/>
      <c r="C83" s="17">
        <f>VLOOKUP($A$79,[1]明細總表!$C$1:$AB$65536,11,FALSE)</f>
        <v>0</v>
      </c>
    </row>
    <row r="84" spans="1:3" hidden="1" x14ac:dyDescent="0.25">
      <c r="A84" s="16"/>
      <c r="B84" s="17"/>
      <c r="C84" s="17">
        <f>VLOOKUP($A$79,[1]明細總表!$C$1:$AB$65536,13,FALSE)</f>
        <v>0</v>
      </c>
    </row>
    <row r="85" spans="1:3" hidden="1" x14ac:dyDescent="0.25">
      <c r="A85" s="16"/>
      <c r="B85" s="17"/>
      <c r="C85" s="17">
        <f>VLOOKUP($A$79,[1]明細總表!$C$1:$AB$65536,15,FALSE)</f>
        <v>0</v>
      </c>
    </row>
    <row r="86" spans="1:3" hidden="1" x14ac:dyDescent="0.25">
      <c r="A86" s="16"/>
      <c r="B86" s="17"/>
      <c r="C86" s="17">
        <f>VLOOKUP($A$79,[1]明細總表!$C$1:$AB$65536,17,FALSE)</f>
        <v>0</v>
      </c>
    </row>
    <row r="87" spans="1:3" hidden="1" x14ac:dyDescent="0.25">
      <c r="A87" s="16"/>
      <c r="B87" s="17"/>
      <c r="C87" s="17">
        <f>VLOOKUP($A$79,[1]明細總表!$C$1:$AB$65536,19,FALSE)</f>
        <v>0</v>
      </c>
    </row>
    <row r="88" spans="1:3" hidden="1" x14ac:dyDescent="0.25">
      <c r="A88" s="16"/>
      <c r="B88" s="17"/>
      <c r="C88" s="17">
        <f>VLOOKUP($A$79,[1]明細總表!$C$1:$AB$65536,21,FALSE)</f>
        <v>0</v>
      </c>
    </row>
    <row r="89" spans="1:3" x14ac:dyDescent="0.25">
      <c r="A89" s="12" t="str">
        <f>VLOOKUP(C50,[1]麗山菜單!B4:H4,3,FALSE)</f>
        <v>有機白米飯</v>
      </c>
      <c r="B89" s="13">
        <f>VLOOKUP($A$89,[1]明細總表!$C$1:$AB$65536,2,FALSE)</f>
        <v>1</v>
      </c>
      <c r="C89" s="13" t="str">
        <f>VLOOKUP($A$89,[1]明細總表!$C$1:$AB$65536,3,FALSE)</f>
        <v>有機白米</v>
      </c>
    </row>
    <row r="90" spans="1:3" x14ac:dyDescent="0.25">
      <c r="A90" s="12"/>
      <c r="B90" s="13"/>
      <c r="C90" s="13">
        <f>VLOOKUP($A$89,[1]明細總表!$C$1:$AB$65536,5,FALSE)</f>
        <v>0</v>
      </c>
    </row>
    <row r="91" spans="1:3" x14ac:dyDescent="0.25">
      <c r="A91" s="12" t="s">
        <v>3</v>
      </c>
      <c r="B91" s="13">
        <v>1</v>
      </c>
      <c r="C91" s="13" t="s">
        <v>4</v>
      </c>
    </row>
    <row r="92" spans="1:3" x14ac:dyDescent="0.25">
      <c r="A92" s="16" t="s">
        <v>316</v>
      </c>
      <c r="B92" s="17"/>
      <c r="C92" s="17" t="s">
        <v>6</v>
      </c>
    </row>
    <row r="93" spans="1:3" x14ac:dyDescent="0.25">
      <c r="A93" s="16"/>
      <c r="B93" s="17"/>
      <c r="C93" s="17" t="s">
        <v>313</v>
      </c>
    </row>
    <row r="94" spans="1:3" x14ac:dyDescent="0.25">
      <c r="A94" s="16"/>
      <c r="B94" s="17"/>
      <c r="C94" s="17" t="s">
        <v>317</v>
      </c>
    </row>
    <row r="95" spans="1:3" x14ac:dyDescent="0.25">
      <c r="A95" s="5" t="e">
        <f>VLOOKUP(#REF!,[1]人數!$L$1:$S$65536,6,FALSE)</f>
        <v>#REF!</v>
      </c>
      <c r="B95" s="6" t="e">
        <f>VLOOKUP(#REF!,[1]人數!$L$1:$S$65536,7,FALSE)</f>
        <v>#REF!</v>
      </c>
      <c r="C95" s="7"/>
    </row>
    <row r="96" spans="1:3" x14ac:dyDescent="0.25">
      <c r="A96" s="8">
        <v>70</v>
      </c>
      <c r="C96" s="9">
        <f>[1]麗山菜單!B5</f>
        <v>44804</v>
      </c>
    </row>
    <row r="97" spans="1:3" x14ac:dyDescent="0.25">
      <c r="A97" s="10" t="s">
        <v>318</v>
      </c>
      <c r="B97" s="11" t="s">
        <v>1</v>
      </c>
      <c r="C97" s="10" t="s">
        <v>315</v>
      </c>
    </row>
    <row r="98" spans="1:3" x14ac:dyDescent="0.25">
      <c r="A98" s="12" t="str">
        <f>VLOOKUP(C96,[1]麗山菜單!B5:H5,4,FALSE)</f>
        <v>醬爆豆腸</v>
      </c>
      <c r="B98" s="13">
        <f>VLOOKUP($A$98,[1]明細總表!$C$1:$AB$65536,2,FALSE)</f>
        <v>5</v>
      </c>
      <c r="C98" s="13" t="str">
        <f>VLOOKUP($A$98,[1]明細總表!$C$1:$AB$65536,3,FALSE)</f>
        <v>非基改豆腸(切)</v>
      </c>
    </row>
    <row r="99" spans="1:3" x14ac:dyDescent="0.25">
      <c r="A99" s="12"/>
      <c r="B99" s="13"/>
      <c r="C99" s="13" t="str">
        <f>VLOOKUP($A$98,[1]明細總表!$C$1:$AB$65536,5,FALSE)</f>
        <v>小黃瓜滾刀</v>
      </c>
    </row>
    <row r="100" spans="1:3" x14ac:dyDescent="0.25">
      <c r="A100" s="12"/>
      <c r="B100" s="13"/>
      <c r="C100" s="13" t="str">
        <f>VLOOKUP($A$98,[1]明細總表!$C$1:$AB$65536,7,FALSE)</f>
        <v>濕木耳</v>
      </c>
    </row>
    <row r="101" spans="1:3" x14ac:dyDescent="0.25">
      <c r="A101" s="12"/>
      <c r="B101" s="13"/>
      <c r="C101" s="13" t="str">
        <f>VLOOKUP($A$98,[1]明細總表!$C$1:$AB$65536,9,FALSE)</f>
        <v>紅椒小丁</v>
      </c>
    </row>
    <row r="102" spans="1:3" x14ac:dyDescent="0.25">
      <c r="A102" s="12"/>
      <c r="B102" s="13"/>
      <c r="C102" s="13" t="str">
        <f>VLOOKUP($A$98,[1]明細總表!$C$1:$AB$65536,11,FALSE)</f>
        <v>黃椒小丁</v>
      </c>
    </row>
    <row r="103" spans="1:3" hidden="1" x14ac:dyDescent="0.25">
      <c r="A103" s="12"/>
      <c r="B103" s="13"/>
      <c r="C103" s="13">
        <f>VLOOKUP($A$98,[1]明細總表!$C$1:$AB$65536,13,FALSE)</f>
        <v>0</v>
      </c>
    </row>
    <row r="104" spans="1:3" hidden="1" x14ac:dyDescent="0.25">
      <c r="A104" s="12"/>
      <c r="B104" s="13"/>
      <c r="C104" s="13">
        <f>VLOOKUP($A$98,[1]明細總表!$C$1:$AB$65536,15,FALSE)</f>
        <v>0</v>
      </c>
    </row>
    <row r="105" spans="1:3" hidden="1" x14ac:dyDescent="0.25">
      <c r="A105" s="12"/>
      <c r="B105" s="13"/>
      <c r="C105" s="13">
        <f>VLOOKUP($A$98,[1]明細總表!$C$1:$AB$65536,17,FALSE)</f>
        <v>0</v>
      </c>
    </row>
    <row r="106" spans="1:3" hidden="1" x14ac:dyDescent="0.25">
      <c r="A106" s="12"/>
      <c r="B106" s="13"/>
      <c r="C106" s="13">
        <f>VLOOKUP($A$98,[1]明細總表!$C$1:$AB$65536,19,FALSE)</f>
        <v>0</v>
      </c>
    </row>
    <row r="107" spans="1:3" hidden="1" x14ac:dyDescent="0.25">
      <c r="A107" s="12"/>
      <c r="B107" s="13"/>
      <c r="C107" s="13">
        <f>VLOOKUP($A$98,[1]明細總表!$C$1:$AB$65536,21,FALSE)</f>
        <v>0</v>
      </c>
    </row>
    <row r="108" spans="1:3" hidden="1" x14ac:dyDescent="0.25">
      <c r="A108" s="12"/>
      <c r="B108" s="13"/>
      <c r="C108" s="13">
        <f>VLOOKUP($A$98,[1]明細總表!$C$1:$AB$65536,23,FALSE)</f>
        <v>0</v>
      </c>
    </row>
    <row r="109" spans="1:3" x14ac:dyDescent="0.25">
      <c r="A109" s="12"/>
      <c r="B109" s="13"/>
      <c r="C109" s="13">
        <f>VLOOKUP($A$98,[1]明細總表!$C$1:$AB$65536,25,FALSE)</f>
        <v>0</v>
      </c>
    </row>
    <row r="110" spans="1:3" x14ac:dyDescent="0.25">
      <c r="A110" s="16" t="str">
        <f>VLOOKUP(C96,[1]麗山菜單!B5:H5,5,FALSE)</f>
        <v>菇菇燴豆腐</v>
      </c>
      <c r="B110" s="17">
        <f>VLOOKUP($A$110,[1]明細總表!$C$1:$AB$65536,2,FALSE)</f>
        <v>5</v>
      </c>
      <c r="C110" s="17" t="str">
        <f>VLOOKUP($A$110,[1]明細總表!$C$1:$AB$65536,3,FALSE)</f>
        <v>杏鮑菇原件</v>
      </c>
    </row>
    <row r="111" spans="1:3" x14ac:dyDescent="0.25">
      <c r="A111" s="16"/>
      <c r="B111" s="17"/>
      <c r="C111" s="17" t="str">
        <f>VLOOKUP($A$110,[1]明細總表!$C$1:$AB$65536,5,FALSE)</f>
        <v>鴻喜菇</v>
      </c>
    </row>
    <row r="112" spans="1:3" x14ac:dyDescent="0.25">
      <c r="A112" s="17"/>
      <c r="B112" s="17"/>
      <c r="C112" s="17" t="str">
        <f>VLOOKUP($A$110,[1]明細總表!$C$1:$AB$65536,7,FALSE)</f>
        <v>非基改豆腐小丁</v>
      </c>
    </row>
    <row r="113" spans="1:3" x14ac:dyDescent="0.25">
      <c r="A113" s="16"/>
      <c r="B113" s="17"/>
      <c r="C113" s="17" t="str">
        <f>VLOOKUP($A$110,[1]明細總表!$C$1:$AB$65536,9,FALSE)</f>
        <v>紅蘿蔔小丁</v>
      </c>
    </row>
    <row r="114" spans="1:3" hidden="1" x14ac:dyDescent="0.25">
      <c r="A114" s="16"/>
      <c r="B114" s="17"/>
      <c r="C114" s="17">
        <f>VLOOKUP($A$110,[1]明細總表!$C$1:$AB$65536,11,FALSE)</f>
        <v>0</v>
      </c>
    </row>
    <row r="115" spans="1:3" hidden="1" x14ac:dyDescent="0.25">
      <c r="A115" s="16"/>
      <c r="B115" s="17"/>
      <c r="C115" s="17">
        <f>VLOOKUP($A$110,[1]明細總表!$C$1:$AB$65536,13,FALSE)</f>
        <v>0</v>
      </c>
    </row>
    <row r="116" spans="1:3" hidden="1" x14ac:dyDescent="0.25">
      <c r="A116" s="16"/>
      <c r="B116" s="17"/>
      <c r="C116" s="17">
        <f>VLOOKUP($A$110,[1]明細總表!$C$1:$AB$65536,15,FALSE)</f>
        <v>0</v>
      </c>
    </row>
    <row r="117" spans="1:3" hidden="1" x14ac:dyDescent="0.25">
      <c r="A117" s="16"/>
      <c r="B117" s="17"/>
      <c r="C117" s="17">
        <f>VLOOKUP($A$110,[1]明細總表!$C$1:$AB$65536,17,FALSE)</f>
        <v>0</v>
      </c>
    </row>
    <row r="118" spans="1:3" hidden="1" x14ac:dyDescent="0.25">
      <c r="A118" s="16"/>
      <c r="B118" s="17"/>
      <c r="C118" s="17">
        <f>VLOOKUP($A$110,[1]明細總表!$C$1:$AB$65536,19,FALSE)</f>
        <v>0</v>
      </c>
    </row>
    <row r="119" spans="1:3" hidden="1" x14ac:dyDescent="0.25">
      <c r="A119" s="16"/>
      <c r="B119" s="17"/>
      <c r="C119" s="17">
        <f>VLOOKUP($A$110,[1]明細總表!$C$1:$AB$65536,21,FALSE)</f>
        <v>0</v>
      </c>
    </row>
    <row r="120" spans="1:3" x14ac:dyDescent="0.25">
      <c r="A120" s="12" t="str">
        <f>VLOOKUP(C96,[1]麗山菜單!B5:H5,6,FALSE)</f>
        <v>薑絲油麥菜</v>
      </c>
      <c r="B120" s="13">
        <f>VLOOKUP($A$120,[1]明細總表!$C$1:$AB$65536,2,FALSE)</f>
        <v>2</v>
      </c>
      <c r="C120" s="13" t="str">
        <f>VLOOKUP($A$120,[1]明細總表!$C$1:$AB$65536,3,FALSE)</f>
        <v>油麥菜(切)</v>
      </c>
    </row>
    <row r="121" spans="1:3" x14ac:dyDescent="0.25">
      <c r="A121" s="12"/>
      <c r="B121" s="13"/>
      <c r="C121" s="13" t="str">
        <f>VLOOKUP($A$120,[1]明細總表!$C$1:$AB$65536,5,FALSE)</f>
        <v>薑絲</v>
      </c>
    </row>
    <row r="122" spans="1:3" hidden="1" x14ac:dyDescent="0.25">
      <c r="A122" s="12"/>
      <c r="B122" s="13"/>
      <c r="C122" s="13">
        <f>VLOOKUP($A$120,[1]明細總表!$C$1:$AB$65536,7,FALSE)</f>
        <v>0</v>
      </c>
    </row>
    <row r="123" spans="1:3" hidden="1" x14ac:dyDescent="0.25">
      <c r="A123" s="12"/>
      <c r="B123" s="13"/>
      <c r="C123" s="13">
        <f>VLOOKUP($A$120,[1]明細總表!$C$1:$AB$65536,9,FALSE)</f>
        <v>0</v>
      </c>
    </row>
    <row r="124" spans="1:3" hidden="1" x14ac:dyDescent="0.25">
      <c r="A124" s="12"/>
      <c r="B124" s="13"/>
      <c r="C124" s="13">
        <f>VLOOKUP($A$120,[1]明細總表!$C$1:$AB$65536,11,FALSE)</f>
        <v>0</v>
      </c>
    </row>
    <row r="125" spans="1:3" x14ac:dyDescent="0.25">
      <c r="A125" s="16" t="str">
        <f>VLOOKUP(C96,[1]麗山菜單!B5:H5,7,FALSE)</f>
        <v>金菇筍片湯</v>
      </c>
      <c r="B125" s="17">
        <f>VLOOKUP($A$125,[1]明細總表!$C$1:$AB$65536,2,FALSE)</f>
        <v>2</v>
      </c>
      <c r="C125" s="17" t="str">
        <f>VLOOKUP($A$125,[1]明細總表!$C$1:$AB$65536,3,FALSE)</f>
        <v>竹筍片</v>
      </c>
    </row>
    <row r="126" spans="1:3" x14ac:dyDescent="0.25">
      <c r="A126" s="16"/>
      <c r="B126" s="17"/>
      <c r="C126" s="17" t="str">
        <f>VLOOKUP($A$125,[1]明細總表!$C$1:$AB$65536,5,FALSE)</f>
        <v>金針菇</v>
      </c>
    </row>
    <row r="127" spans="1:3" hidden="1" x14ac:dyDescent="0.25">
      <c r="A127" s="16"/>
      <c r="B127" s="17"/>
      <c r="C127" s="17">
        <f>VLOOKUP($A$125,[1]明細總表!$C$1:$AB$65536,7,FALSE)</f>
        <v>0</v>
      </c>
    </row>
    <row r="128" spans="1:3" hidden="1" x14ac:dyDescent="0.25">
      <c r="A128" s="16"/>
      <c r="B128" s="17"/>
      <c r="C128" s="17">
        <f>VLOOKUP($A$125,[1]明細總表!$C$1:$AB$65536,9,FALSE)</f>
        <v>0</v>
      </c>
    </row>
    <row r="129" spans="1:3" hidden="1" x14ac:dyDescent="0.25">
      <c r="A129" s="16"/>
      <c r="B129" s="17"/>
      <c r="C129" s="17">
        <f>VLOOKUP($A$125,[1]明細總表!$C$1:$AB$65536,11,FALSE)</f>
        <v>0</v>
      </c>
    </row>
    <row r="130" spans="1:3" hidden="1" x14ac:dyDescent="0.25">
      <c r="A130" s="16"/>
      <c r="B130" s="17"/>
      <c r="C130" s="17">
        <f>VLOOKUP($A$125,[1]明細總表!$C$1:$AB$65536,13,FALSE)</f>
        <v>0</v>
      </c>
    </row>
    <row r="131" spans="1:3" hidden="1" x14ac:dyDescent="0.25">
      <c r="A131" s="16"/>
      <c r="B131" s="17"/>
      <c r="C131" s="17">
        <f>VLOOKUP($A$125,[1]明細總表!$C$1:$AB$65536,15,FALSE)</f>
        <v>0</v>
      </c>
    </row>
    <row r="132" spans="1:3" hidden="1" x14ac:dyDescent="0.25">
      <c r="A132" s="16"/>
      <c r="B132" s="17"/>
      <c r="C132" s="17">
        <f>VLOOKUP($A$125,[1]明細總表!$C$1:$AB$65536,17,FALSE)</f>
        <v>0</v>
      </c>
    </row>
    <row r="133" spans="1:3" hidden="1" x14ac:dyDescent="0.25">
      <c r="A133" s="16"/>
      <c r="B133" s="17"/>
      <c r="C133" s="17">
        <f>VLOOKUP($A$125,[1]明細總表!$C$1:$AB$65536,19,FALSE)</f>
        <v>0</v>
      </c>
    </row>
    <row r="134" spans="1:3" hidden="1" x14ac:dyDescent="0.25">
      <c r="A134" s="16"/>
      <c r="B134" s="17"/>
      <c r="C134" s="17">
        <f>VLOOKUP($A$125,[1]明細總表!$C$1:$AB$65536,21,FALSE)</f>
        <v>0</v>
      </c>
    </row>
    <row r="135" spans="1:3" x14ac:dyDescent="0.25">
      <c r="A135" s="12" t="str">
        <f>VLOOKUP(C96,[1]麗山菜單!B5:H5,3,FALSE)</f>
        <v>燕麥飯</v>
      </c>
      <c r="B135" s="13">
        <f>VLOOKUP($A$135,[1]明細總表!$C$1:$AB$65536,2,FALSE)</f>
        <v>2</v>
      </c>
      <c r="C135" s="13" t="str">
        <f>VLOOKUP($A$135,[1]明細總表!$C$1:$AB$65536,3,FALSE)</f>
        <v>白米</v>
      </c>
    </row>
    <row r="136" spans="1:3" x14ac:dyDescent="0.25">
      <c r="A136" s="12"/>
      <c r="B136" s="13"/>
      <c r="C136" s="13" t="str">
        <f>VLOOKUP($A$135,[1]明細總表!$C$1:$AB$65536,5,FALSE)</f>
        <v>燕麥</v>
      </c>
    </row>
    <row r="137" spans="1:3" x14ac:dyDescent="0.25">
      <c r="A137" s="12" t="s">
        <v>319</v>
      </c>
      <c r="B137" s="13">
        <v>1</v>
      </c>
      <c r="C137" s="13" t="s">
        <v>4</v>
      </c>
    </row>
    <row r="138" spans="1:3" x14ac:dyDescent="0.25">
      <c r="A138" s="16" t="s">
        <v>320</v>
      </c>
      <c r="B138" s="17"/>
      <c r="C138" s="17" t="s">
        <v>321</v>
      </c>
    </row>
    <row r="139" spans="1:3" x14ac:dyDescent="0.25">
      <c r="A139" s="16"/>
      <c r="B139" s="17"/>
      <c r="C139" s="17" t="s">
        <v>313</v>
      </c>
    </row>
    <row r="140" spans="1:3" x14ac:dyDescent="0.25">
      <c r="A140" s="16"/>
      <c r="B140" s="17"/>
      <c r="C140" s="17" t="s">
        <v>322</v>
      </c>
    </row>
    <row r="141" spans="1:3" x14ac:dyDescent="0.25">
      <c r="A141" s="5" t="e">
        <f>VLOOKUP(#REF!,[1]人數!$L$1:$S$65536,6,FALSE)</f>
        <v>#REF!</v>
      </c>
      <c r="B141" s="6" t="e">
        <f>VLOOKUP(#REF!,[1]人數!$L$1:$S$65536,7,FALSE)</f>
        <v>#REF!</v>
      </c>
      <c r="C141" s="7"/>
    </row>
    <row r="142" spans="1:3" x14ac:dyDescent="0.25">
      <c r="A142" s="8">
        <v>70</v>
      </c>
      <c r="C142" s="9">
        <f>[1]麗山菜單!B6</f>
        <v>44805</v>
      </c>
    </row>
    <row r="143" spans="1:3" x14ac:dyDescent="0.25">
      <c r="A143" s="10" t="s">
        <v>323</v>
      </c>
      <c r="B143" s="11" t="s">
        <v>324</v>
      </c>
      <c r="C143" s="10" t="s">
        <v>325</v>
      </c>
    </row>
    <row r="144" spans="1:3" x14ac:dyDescent="0.25">
      <c r="A144" s="12" t="str">
        <f>VLOOKUP(C142,[1]麗山菜單!B6:H6,4,FALSE)</f>
        <v>素佛跳牆</v>
      </c>
      <c r="B144" s="13">
        <f>VLOOKUP($A$144,[1]明細總表!$C$1:$AB$65536,2,FALSE)</f>
        <v>6</v>
      </c>
      <c r="C144" s="13" t="str">
        <f>VLOOKUP($A$144,[1]明細總表!$C$1:$AB$65536,3,FALSE)</f>
        <v>素肉角(乾)</v>
      </c>
    </row>
    <row r="145" spans="1:3" x14ac:dyDescent="0.25">
      <c r="A145" s="12"/>
      <c r="B145" s="13"/>
      <c r="C145" s="13" t="str">
        <f>VLOOKUP($A$144,[1]明細總表!$C$1:$AB$65536,5,FALSE)</f>
        <v>大白菜段</v>
      </c>
    </row>
    <row r="146" spans="1:3" x14ac:dyDescent="0.25">
      <c r="A146" s="12"/>
      <c r="B146" s="13"/>
      <c r="C146" s="13" t="str">
        <f>VLOOKUP($A$144,[1]明細總表!$C$1:$AB$65536,7,FALSE)</f>
        <v>芋頭原件</v>
      </c>
    </row>
    <row r="147" spans="1:3" x14ac:dyDescent="0.25">
      <c r="A147" s="12"/>
      <c r="B147" s="13"/>
      <c r="C147" s="13" t="str">
        <f>VLOOKUP($A$144,[1]明細總表!$C$1:$AB$65536,9,FALSE)</f>
        <v>筍干</v>
      </c>
    </row>
    <row r="148" spans="1:3" x14ac:dyDescent="0.25">
      <c r="A148" s="12"/>
      <c r="B148" s="13"/>
      <c r="C148" s="13" t="str">
        <f>VLOOKUP($A$144,[1]明細總表!$C$1:$AB$65536,11,FALSE)</f>
        <v>香菇原件</v>
      </c>
    </row>
    <row r="149" spans="1:3" x14ac:dyDescent="0.25">
      <c r="A149" s="18"/>
      <c r="B149" s="13"/>
      <c r="C149" s="13" t="str">
        <f>VLOOKUP($A$144,[1]明細總表!$C$1:$AB$65536,13,FALSE)</f>
        <v>濕栗子</v>
      </c>
    </row>
    <row r="150" spans="1:3" hidden="1" x14ac:dyDescent="0.25">
      <c r="A150" s="12"/>
      <c r="B150" s="13"/>
      <c r="C150" s="13">
        <f>VLOOKUP($A$144,[1]明細總表!$C$1:$AB$65536,15,FALSE)</f>
        <v>0</v>
      </c>
    </row>
    <row r="151" spans="1:3" hidden="1" x14ac:dyDescent="0.25">
      <c r="A151" s="12"/>
      <c r="B151" s="13"/>
      <c r="C151" s="13">
        <f>VLOOKUP($A$144,[1]明細總表!$C$1:$AB$65536,17,FALSE)</f>
        <v>0</v>
      </c>
    </row>
    <row r="152" spans="1:3" hidden="1" x14ac:dyDescent="0.25">
      <c r="A152" s="12"/>
      <c r="B152" s="13"/>
      <c r="C152" s="13">
        <f>VLOOKUP($A$144,[1]明細總表!$C$1:$AB$65536,19,FALSE)</f>
        <v>0</v>
      </c>
    </row>
    <row r="153" spans="1:3" hidden="1" x14ac:dyDescent="0.25">
      <c r="A153" s="12"/>
      <c r="B153" s="13"/>
      <c r="C153" s="13">
        <f>VLOOKUP($A$144,[1]明細總表!$C$1:$AB$65536,21,FALSE)</f>
        <v>0</v>
      </c>
    </row>
    <row r="154" spans="1:3" hidden="1" x14ac:dyDescent="0.25">
      <c r="A154" s="12"/>
      <c r="B154" s="13"/>
      <c r="C154" s="13">
        <f>VLOOKUP($A$144,[1]明細總表!$C$1:$AB$65536,23,FALSE)</f>
        <v>0</v>
      </c>
    </row>
    <row r="155" spans="1:3" hidden="1" x14ac:dyDescent="0.25">
      <c r="A155" s="12"/>
      <c r="B155" s="14"/>
      <c r="C155" s="13">
        <f>VLOOKUP($A$144,[1]明細總表!$C$1:$AB$65536,25,FALSE)</f>
        <v>0</v>
      </c>
    </row>
    <row r="156" spans="1:3" x14ac:dyDescent="0.25">
      <c r="A156" s="16" t="str">
        <f>VLOOKUP(C142,[1]麗山菜單!B6:H6,5,FALSE)</f>
        <v>糖醋烤麩</v>
      </c>
      <c r="B156" s="17">
        <f>VLOOKUP($A$156,[1]明細總表!$C$1:$AB$65536,2,FALSE)</f>
        <v>6</v>
      </c>
      <c r="C156" s="17" t="str">
        <f>VLOOKUP($A$156,[1]明細總表!$C$1:$AB$65536,3,FALSE)</f>
        <v>烤麩(切)</v>
      </c>
    </row>
    <row r="157" spans="1:3" x14ac:dyDescent="0.25">
      <c r="A157" s="16"/>
      <c r="B157" s="17"/>
      <c r="C157" s="17" t="str">
        <f>VLOOKUP($A$156,[1]明細總表!$C$1:$AB$65536,5,FALSE)</f>
        <v>鳳梨中丁</v>
      </c>
    </row>
    <row r="158" spans="1:3" x14ac:dyDescent="0.25">
      <c r="A158" s="16"/>
      <c r="B158" s="17"/>
      <c r="C158" s="17" t="str">
        <f>VLOOKUP($A$156,[1]明細總表!$C$1:$AB$65536,7,FALSE)</f>
        <v>番茄醬</v>
      </c>
    </row>
    <row r="159" spans="1:3" x14ac:dyDescent="0.25">
      <c r="A159" s="16"/>
      <c r="B159" s="17"/>
      <c r="C159" s="17" t="str">
        <f>VLOOKUP($A$156,[1]明細總表!$C$1:$AB$65536,9,FALSE)</f>
        <v>洋芋原件</v>
      </c>
    </row>
    <row r="160" spans="1:3" x14ac:dyDescent="0.25">
      <c r="A160" s="16"/>
      <c r="B160" s="17"/>
      <c r="C160" s="17" t="str">
        <f>VLOOKUP($A$156,[1]明細總表!$C$1:$AB$65536,11,FALSE)</f>
        <v>CAS冷凍毛豆仁</v>
      </c>
    </row>
    <row r="161" spans="1:3" x14ac:dyDescent="0.25">
      <c r="A161" s="16"/>
      <c r="B161" s="17"/>
      <c r="C161" s="17" t="str">
        <f>VLOOKUP($A$156,[1]明細總表!$C$1:$AB$65536,13,FALSE)</f>
        <v>紅蘿蔔中丁</v>
      </c>
    </row>
    <row r="162" spans="1:3" hidden="1" x14ac:dyDescent="0.25">
      <c r="A162" s="16"/>
      <c r="B162" s="17"/>
      <c r="C162" s="17">
        <f>VLOOKUP($A$156,[1]明細總表!$C$1:$AB$65536,15,FALSE)</f>
        <v>0</v>
      </c>
    </row>
    <row r="163" spans="1:3" hidden="1" x14ac:dyDescent="0.25">
      <c r="A163" s="16"/>
      <c r="B163" s="17"/>
      <c r="C163" s="17">
        <f>VLOOKUP($A$156,[1]明細總表!$C$1:$AB$65536,17,FALSE)</f>
        <v>0</v>
      </c>
    </row>
    <row r="164" spans="1:3" hidden="1" x14ac:dyDescent="0.25">
      <c r="A164" s="16"/>
      <c r="B164" s="17"/>
      <c r="C164" s="17">
        <f>VLOOKUP($A$156,[1]明細總表!$C$1:$AB$65536,19,FALSE)</f>
        <v>0</v>
      </c>
    </row>
    <row r="165" spans="1:3" hidden="1" x14ac:dyDescent="0.25">
      <c r="A165" s="16"/>
      <c r="B165" s="17"/>
      <c r="C165" s="17">
        <f>VLOOKUP($A$156,[1]明細總表!$C$1:$AB$65536,21,FALSE)</f>
        <v>0</v>
      </c>
    </row>
    <row r="166" spans="1:3" x14ac:dyDescent="0.25">
      <c r="A166" s="12" t="str">
        <f>VLOOKUP(C142,[1]麗山菜單!B6:H6,6,FALSE)</f>
        <v>有機小松菜</v>
      </c>
      <c r="B166" s="13">
        <f>VLOOKUP($A$166,[1]明細總表!$C$1:$AB$65536,2,FALSE)</f>
        <v>2</v>
      </c>
      <c r="C166" s="13" t="str">
        <f>VLOOKUP($A$166,[1]明細總表!$C$1:$AB$65536,3,FALSE)</f>
        <v>有機小松菜</v>
      </c>
    </row>
    <row r="167" spans="1:3" x14ac:dyDescent="0.25">
      <c r="A167" s="12"/>
      <c r="B167" s="13"/>
      <c r="C167" s="13" t="str">
        <f>VLOOKUP($A$166,[1]明細總表!$C$1:$AB$65536,5,FALSE)</f>
        <v>薑絲</v>
      </c>
    </row>
    <row r="168" spans="1:3" hidden="1" x14ac:dyDescent="0.25">
      <c r="A168" s="12"/>
      <c r="B168" s="13"/>
      <c r="C168" s="13">
        <f>VLOOKUP($A$166,[1]明細總表!$C$1:$AB$65536,7,FALSE)</f>
        <v>0</v>
      </c>
    </row>
    <row r="169" spans="1:3" hidden="1" x14ac:dyDescent="0.25">
      <c r="A169" s="12"/>
      <c r="B169" s="13"/>
      <c r="C169" s="13">
        <f>VLOOKUP($A$166,[1]明細總表!$C$1:$AB$65536,9,FALSE)</f>
        <v>0</v>
      </c>
    </row>
    <row r="170" spans="1:3" hidden="1" x14ac:dyDescent="0.25">
      <c r="A170" s="12"/>
      <c r="B170" s="13"/>
      <c r="C170" s="13">
        <f>VLOOKUP($A$166,[1]明細總表!$C$1:$AB$65536,11,FALSE)</f>
        <v>0</v>
      </c>
    </row>
    <row r="171" spans="1:3" x14ac:dyDescent="0.25">
      <c r="A171" s="16" t="str">
        <f>VLOOKUP(C142,[1]麗山菜單!B6:H6,7,FALSE)</f>
        <v>薑絲海芽湯</v>
      </c>
      <c r="B171" s="17">
        <f>VLOOKUP($A$171,[1]明細總表!$C$1:$AB$65536,2,FALSE)</f>
        <v>3</v>
      </c>
      <c r="C171" s="17" t="str">
        <f>VLOOKUP($A$171,[1]明細總表!$C$1:$AB$65536,3,FALSE)</f>
        <v>乾海芽</v>
      </c>
    </row>
    <row r="172" spans="1:3" x14ac:dyDescent="0.25">
      <c r="A172" s="16"/>
      <c r="B172" s="17"/>
      <c r="C172" s="17" t="str">
        <f>VLOOKUP($A$171,[1]明細總表!$C$1:$AB$65536,5,FALSE)</f>
        <v>薑絲</v>
      </c>
    </row>
    <row r="173" spans="1:3" hidden="1" x14ac:dyDescent="0.25">
      <c r="A173" s="16"/>
      <c r="B173" s="17"/>
      <c r="C173" s="17">
        <f>VLOOKUP($A$171,[1]明細總表!$C$1:$AB$65536,7,FALSE)</f>
        <v>0</v>
      </c>
    </row>
    <row r="174" spans="1:3" hidden="1" x14ac:dyDescent="0.25">
      <c r="A174" s="16"/>
      <c r="B174" s="17"/>
      <c r="C174" s="17">
        <f>VLOOKUP($A$171,[1]明細總表!$C$1:$AB$65536,9,FALSE)</f>
        <v>0</v>
      </c>
    </row>
    <row r="175" spans="1:3" hidden="1" x14ac:dyDescent="0.25">
      <c r="A175" s="16"/>
      <c r="B175" s="17"/>
      <c r="C175" s="17">
        <f>VLOOKUP($A$171,[1]明細總表!$C$1:$AB$65536,11,FALSE)</f>
        <v>0</v>
      </c>
    </row>
    <row r="176" spans="1:3" hidden="1" x14ac:dyDescent="0.25">
      <c r="A176" s="16"/>
      <c r="B176" s="17"/>
      <c r="C176" s="17">
        <f>VLOOKUP($A$171,[1]明細總表!$C$1:$AB$65536,13,FALSE)</f>
        <v>0</v>
      </c>
    </row>
    <row r="177" spans="1:3" hidden="1" x14ac:dyDescent="0.25">
      <c r="A177" s="16"/>
      <c r="B177" s="17"/>
      <c r="C177" s="17">
        <f>VLOOKUP($A$171,[1]明細總表!$C$1:$AB$65536,15,FALSE)</f>
        <v>0</v>
      </c>
    </row>
    <row r="178" spans="1:3" hidden="1" x14ac:dyDescent="0.25">
      <c r="A178" s="16"/>
      <c r="B178" s="17"/>
      <c r="C178" s="17">
        <f>VLOOKUP($A$171,[1]明細總表!$C$1:$AB$65536,17,FALSE)</f>
        <v>0</v>
      </c>
    </row>
    <row r="179" spans="1:3" hidden="1" x14ac:dyDescent="0.25">
      <c r="A179" s="16"/>
      <c r="B179" s="17"/>
      <c r="C179" s="17">
        <f>VLOOKUP($A$171,[1]明細總表!$C$1:$AB$65536,19,FALSE)</f>
        <v>0</v>
      </c>
    </row>
    <row r="180" spans="1:3" hidden="1" x14ac:dyDescent="0.25">
      <c r="A180" s="16"/>
      <c r="B180" s="17"/>
      <c r="C180" s="17">
        <f>VLOOKUP($A$171,[1]明細總表!$C$1:$AB$65536,21,FALSE)</f>
        <v>0</v>
      </c>
    </row>
    <row r="181" spans="1:3" x14ac:dyDescent="0.25">
      <c r="A181" s="12" t="str">
        <f>VLOOKUP(C142,[1]麗山菜單!B6:H6,3,FALSE)</f>
        <v>有機糙米飯</v>
      </c>
      <c r="B181" s="13">
        <f>VLOOKUP($A$181,[1]明細總表!$C$1:$AB$65536,2,FALSE)</f>
        <v>2</v>
      </c>
      <c r="C181" s="13" t="str">
        <f>VLOOKUP($A$181,[1]明細總表!$C$1:$AB$65536,3,FALSE)</f>
        <v>有機白米</v>
      </c>
    </row>
    <row r="182" spans="1:3" x14ac:dyDescent="0.25">
      <c r="A182" s="12"/>
      <c r="B182" s="13"/>
      <c r="C182" s="13" t="str">
        <f>VLOOKUP($A$181,[1]明細總表!$C$1:$AB$65536,5,FALSE)</f>
        <v>有機糙米</v>
      </c>
    </row>
    <row r="183" spans="1:3" x14ac:dyDescent="0.25">
      <c r="A183" s="12"/>
      <c r="B183" s="13"/>
      <c r="C183" s="13" t="s">
        <v>326</v>
      </c>
    </row>
    <row r="184" spans="1:3" x14ac:dyDescent="0.25">
      <c r="A184" s="16" t="s">
        <v>316</v>
      </c>
      <c r="B184" s="17"/>
      <c r="C184" s="17" t="s">
        <v>6</v>
      </c>
    </row>
    <row r="185" spans="1:3" x14ac:dyDescent="0.25">
      <c r="A185" s="16"/>
      <c r="B185" s="17"/>
      <c r="C185" s="17" t="s">
        <v>313</v>
      </c>
    </row>
    <row r="186" spans="1:3" x14ac:dyDescent="0.25">
      <c r="A186" s="16"/>
      <c r="B186" s="17"/>
      <c r="C186" s="17" t="s">
        <v>317</v>
      </c>
    </row>
    <row r="187" spans="1:3" x14ac:dyDescent="0.25">
      <c r="A187" s="5" t="e">
        <f>VLOOKUP(#REF!,[1]人數!$L$1:$S$65536,6,FALSE)</f>
        <v>#REF!</v>
      </c>
      <c r="B187" s="6" t="e">
        <f>VLOOKUP(#REF!,[1]人數!$L$1:$S$65536,7,FALSE)</f>
        <v>#REF!</v>
      </c>
      <c r="C187" s="7"/>
    </row>
    <row r="188" spans="1:3" x14ac:dyDescent="0.25">
      <c r="A188" s="8">
        <v>70</v>
      </c>
      <c r="C188" s="9">
        <f>[1]麗山菜單!B7</f>
        <v>44806</v>
      </c>
    </row>
    <row r="189" spans="1:3" x14ac:dyDescent="0.25">
      <c r="A189" s="10" t="s">
        <v>0</v>
      </c>
      <c r="B189" s="11" t="s">
        <v>327</v>
      </c>
      <c r="C189" s="10" t="s">
        <v>328</v>
      </c>
    </row>
    <row r="190" spans="1:3" x14ac:dyDescent="0.25">
      <c r="A190" s="12" t="str">
        <f>VLOOKUP(C188,[1]麗山菜單!B7:H7,4,FALSE)</f>
        <v>哨子麵疙瘩</v>
      </c>
      <c r="B190" s="13">
        <f>VLOOKUP($A$190,[1]明細總表!$C$1:$AB$65536,2,FALSE)</f>
        <v>10</v>
      </c>
      <c r="C190" s="13" t="str">
        <f>VLOOKUP($A$190,[1]明細總表!$C$1:$AB$65536,3,FALSE)</f>
        <v>麵疙瘩</v>
      </c>
    </row>
    <row r="191" spans="1:3" x14ac:dyDescent="0.25">
      <c r="A191" s="12"/>
      <c r="B191" s="13"/>
      <c r="C191" s="13" t="str">
        <f>VLOOKUP($A$190,[1]明細總表!$C$1:$AB$65536,5,FALSE)</f>
        <v>非基改碎干丁</v>
      </c>
    </row>
    <row r="192" spans="1:3" x14ac:dyDescent="0.25">
      <c r="A192" s="12"/>
      <c r="B192" s="13"/>
      <c r="C192" s="13" t="str">
        <f>VLOOKUP($A$190,[1]明細總表!$C$1:$AB$65536,7,FALSE)</f>
        <v>CAS冷凍毛豆仁</v>
      </c>
    </row>
    <row r="193" spans="1:3" x14ac:dyDescent="0.25">
      <c r="A193" s="12"/>
      <c r="B193" s="13"/>
      <c r="C193" s="13" t="str">
        <f>VLOOKUP($A$190,[1]明細總表!$C$1:$AB$65536,9,FALSE)</f>
        <v>杏鮑菇原件</v>
      </c>
    </row>
    <row r="194" spans="1:3" x14ac:dyDescent="0.25">
      <c r="A194" s="12"/>
      <c r="B194" s="13"/>
      <c r="C194" s="13" t="str">
        <f>VLOOKUP($A$190,[1]明細總表!$C$1:$AB$65536,11,FALSE)</f>
        <v>番茄原件</v>
      </c>
    </row>
    <row r="195" spans="1:3" x14ac:dyDescent="0.25">
      <c r="A195" s="12"/>
      <c r="B195" s="13"/>
      <c r="C195" s="13" t="str">
        <f>VLOOKUP($A$190,[1]明細總表!$C$1:$AB$65536,13,FALSE)</f>
        <v>香菇原件</v>
      </c>
    </row>
    <row r="196" spans="1:3" x14ac:dyDescent="0.25">
      <c r="A196" s="12"/>
      <c r="B196" s="13"/>
      <c r="C196" s="13" t="str">
        <f>VLOOKUP($A$190,[1]明細總表!$C$1:$AB$65536,15,FALSE)</f>
        <v>豆薯小丁</v>
      </c>
    </row>
    <row r="197" spans="1:3" hidden="1" x14ac:dyDescent="0.25">
      <c r="A197" s="12"/>
      <c r="B197" s="13"/>
      <c r="C197" s="13">
        <f>VLOOKUP($A$190,[1]明細總表!$C$1:$AB$65536,17,FALSE)</f>
        <v>0</v>
      </c>
    </row>
    <row r="198" spans="1:3" hidden="1" x14ac:dyDescent="0.25">
      <c r="A198" s="12"/>
      <c r="B198" s="13"/>
      <c r="C198" s="13">
        <f>VLOOKUP($A$190,[1]明細總表!$C$1:$AB$65536,19,FALSE)</f>
        <v>0</v>
      </c>
    </row>
    <row r="199" spans="1:3" hidden="1" x14ac:dyDescent="0.25">
      <c r="A199" s="12"/>
      <c r="B199" s="13"/>
      <c r="C199" s="13">
        <f>VLOOKUP($A$190,[1]明細總表!$C$1:$AB$65536,21,FALSE)</f>
        <v>0</v>
      </c>
    </row>
    <row r="200" spans="1:3" hidden="1" x14ac:dyDescent="0.25">
      <c r="A200" s="12"/>
      <c r="B200" s="13"/>
      <c r="C200" s="13">
        <f>VLOOKUP($A$190,[1]明細總表!$C$1:$AB$65536,23,FALSE)</f>
        <v>0</v>
      </c>
    </row>
    <row r="201" spans="1:3" hidden="1" x14ac:dyDescent="0.25">
      <c r="A201" s="12"/>
      <c r="B201" s="13"/>
      <c r="C201" s="13">
        <f>VLOOKUP($A$190,[1]明細總表!$C$1:$AB$65536,25,FALSE)</f>
        <v>0</v>
      </c>
    </row>
    <row r="202" spans="1:3" x14ac:dyDescent="0.25">
      <c r="A202" s="16" t="str">
        <f>VLOOKUP(C188,[1]麗山菜單!B7:H7,5,FALSE)</f>
        <v>梅甘豆包</v>
      </c>
      <c r="B202" s="17">
        <f>VLOOKUP($A$202,[1]明細總表!$C$1:$AB$65536,2,FALSE)</f>
        <v>4</v>
      </c>
      <c r="C202" s="17" t="str">
        <f>VLOOKUP($A$202,[1]明細總表!$C$1:$AB$65536,3,FALSE)</f>
        <v>非基改生豆包</v>
      </c>
    </row>
    <row r="203" spans="1:3" x14ac:dyDescent="0.25">
      <c r="A203" s="16"/>
      <c r="B203" s="17"/>
      <c r="C203" s="17" t="str">
        <f>VLOOKUP($A$202,[1]明細總表!$C$1:$AB$65536,5,FALSE)</f>
        <v>地瓜原件</v>
      </c>
    </row>
    <row r="204" spans="1:3" x14ac:dyDescent="0.25">
      <c r="A204" s="16"/>
      <c r="B204" s="17"/>
      <c r="C204" s="17" t="str">
        <f>VLOOKUP($A$202,[1]明細總表!$C$1:$AB$65536,7,FALSE)</f>
        <v>梅子粉</v>
      </c>
    </row>
    <row r="205" spans="1:3" x14ac:dyDescent="0.25">
      <c r="A205" s="16"/>
      <c r="B205" s="17"/>
      <c r="C205" s="17" t="str">
        <f>VLOOKUP($A$202,[1]明細總表!$C$1:$AB$65536,9,FALSE)</f>
        <v>胡椒鹽</v>
      </c>
    </row>
    <row r="206" spans="1:3" hidden="1" x14ac:dyDescent="0.25">
      <c r="A206" s="16"/>
      <c r="B206" s="17"/>
      <c r="C206" s="17">
        <f>VLOOKUP($A$202,[1]明細總表!$C$1:$AB$65536,11,FALSE)</f>
        <v>0</v>
      </c>
    </row>
    <row r="207" spans="1:3" hidden="1" x14ac:dyDescent="0.25">
      <c r="A207" s="16"/>
      <c r="B207" s="17"/>
      <c r="C207" s="17">
        <f>VLOOKUP($A$202,[1]明細總表!$C$1:$AB$65536,13,FALSE)</f>
        <v>0</v>
      </c>
    </row>
    <row r="208" spans="1:3" hidden="1" x14ac:dyDescent="0.25">
      <c r="A208" s="16"/>
      <c r="B208" s="17"/>
      <c r="C208" s="17">
        <f>VLOOKUP($A$202,[1]明細總表!$C$1:$AB$65536,15,FALSE)</f>
        <v>0</v>
      </c>
    </row>
    <row r="209" spans="1:3" hidden="1" x14ac:dyDescent="0.25">
      <c r="A209" s="16"/>
      <c r="B209" s="17"/>
      <c r="C209" s="17">
        <f>VLOOKUP($A$202,[1]明細總表!$C$1:$AB$65536,17,FALSE)</f>
        <v>0</v>
      </c>
    </row>
    <row r="210" spans="1:3" hidden="1" x14ac:dyDescent="0.25">
      <c r="A210" s="16"/>
      <c r="B210" s="17"/>
      <c r="C210" s="17">
        <f>VLOOKUP($A$202,[1]明細總表!$C$1:$AB$65536,19,FALSE)</f>
        <v>0</v>
      </c>
    </row>
    <row r="211" spans="1:3" x14ac:dyDescent="0.25">
      <c r="A211" s="16"/>
      <c r="B211" s="17"/>
      <c r="C211" s="17"/>
    </row>
    <row r="212" spans="1:3" x14ac:dyDescent="0.25">
      <c r="A212" s="12" t="str">
        <f>VLOOKUP(C188,[1]麗山菜單!B7:H7,6,FALSE)</f>
        <v>清炒莧菜</v>
      </c>
      <c r="B212" s="13">
        <f>VLOOKUP($A$212,[1]明細總表!$C$1:$AB$65536,2,FALSE)</f>
        <v>2</v>
      </c>
      <c r="C212" s="13" t="str">
        <f>VLOOKUP($A$212,[1]明細總表!$C$1:$AB$65536,3,FALSE)</f>
        <v>莧菜(切)</v>
      </c>
    </row>
    <row r="213" spans="1:3" x14ac:dyDescent="0.25">
      <c r="A213" s="12"/>
      <c r="B213" s="13"/>
      <c r="C213" s="13" t="str">
        <f>VLOOKUP($A$212,[1]明細總表!$C$1:$AB$65536,5,FALSE)</f>
        <v>薑絲</v>
      </c>
    </row>
    <row r="214" spans="1:3" hidden="1" x14ac:dyDescent="0.25">
      <c r="A214" s="12"/>
      <c r="B214" s="13"/>
      <c r="C214" s="13">
        <f>VLOOKUP($A$212,[1]明細總表!$C$1:$AB$65536,7,FALSE)</f>
        <v>0</v>
      </c>
    </row>
    <row r="215" spans="1:3" hidden="1" x14ac:dyDescent="0.25">
      <c r="A215" s="12"/>
      <c r="B215" s="13"/>
      <c r="C215" s="13">
        <f>VLOOKUP($A$212,[1]明細總表!$C$1:$AB$65536,9,FALSE)</f>
        <v>0</v>
      </c>
    </row>
    <row r="216" spans="1:3" hidden="1" x14ac:dyDescent="0.25">
      <c r="A216" s="12"/>
      <c r="B216" s="13"/>
      <c r="C216" s="13">
        <f>VLOOKUP($A$212,[1]明細總表!$C$1:$AB$65536,11,FALSE)</f>
        <v>0</v>
      </c>
    </row>
    <row r="217" spans="1:3" x14ac:dyDescent="0.25">
      <c r="A217" s="16" t="str">
        <f>VLOOKUP(C188,[1]麗山菜單!B7:H7,7,FALSE)</f>
        <v>冬瓜湯</v>
      </c>
      <c r="B217" s="17">
        <f>VLOOKUP($A$217,[1]明細總表!$C$1:$AB$65536,2,FALSE)</f>
        <v>4</v>
      </c>
      <c r="C217" s="17" t="str">
        <f>VLOOKUP($A$217,[1]明細總表!$C$1:$AB$65536,3,FALSE)</f>
        <v>冬瓜中丁</v>
      </c>
    </row>
    <row r="218" spans="1:3" x14ac:dyDescent="0.25">
      <c r="A218" s="16"/>
      <c r="B218" s="17"/>
      <c r="C218" s="17" t="str">
        <f>VLOOKUP($A$217,[1]明細總表!$C$1:$AB$65536,5,FALSE)</f>
        <v>非基改豆捲</v>
      </c>
    </row>
    <row r="219" spans="1:3" x14ac:dyDescent="0.25">
      <c r="A219" s="16"/>
      <c r="B219" s="17"/>
      <c r="C219" s="17" t="str">
        <f>VLOOKUP($A$217,[1]明細總表!$C$1:$AB$65536,7,FALSE)</f>
        <v>薑片</v>
      </c>
    </row>
    <row r="220" spans="1:3" hidden="1" x14ac:dyDescent="0.25">
      <c r="A220" s="16"/>
      <c r="B220" s="17"/>
      <c r="C220" s="17">
        <f>VLOOKUP($A$217,[1]明細總表!$C$1:$AB$65536,9,FALSE)</f>
        <v>0</v>
      </c>
    </row>
    <row r="221" spans="1:3" hidden="1" x14ac:dyDescent="0.25">
      <c r="A221" s="16"/>
      <c r="B221" s="17"/>
      <c r="C221" s="17">
        <f>VLOOKUP($A$217,[1]明細總表!$C$1:$AB$65536,11,FALSE)</f>
        <v>0</v>
      </c>
    </row>
    <row r="222" spans="1:3" hidden="1" x14ac:dyDescent="0.25">
      <c r="A222" s="16"/>
      <c r="B222" s="17"/>
      <c r="C222" s="17">
        <f>VLOOKUP($A$217,[1]明細總表!$C$1:$AB$65536,13,FALSE)</f>
        <v>0</v>
      </c>
    </row>
    <row r="223" spans="1:3" hidden="1" x14ac:dyDescent="0.25">
      <c r="A223" s="16"/>
      <c r="B223" s="17"/>
      <c r="C223" s="17">
        <f>VLOOKUP($A$217,[1]明細總表!$C$1:$AB$65536,15,FALSE)</f>
        <v>0</v>
      </c>
    </row>
    <row r="224" spans="1:3" hidden="1" x14ac:dyDescent="0.25">
      <c r="A224" s="16"/>
      <c r="B224" s="17"/>
      <c r="C224" s="17">
        <f>VLOOKUP($A$217,[1]明細總表!$C$1:$AB$65536,17,FALSE)</f>
        <v>0</v>
      </c>
    </row>
    <row r="225" spans="1:3" hidden="1" x14ac:dyDescent="0.25">
      <c r="A225" s="16"/>
      <c r="B225" s="17"/>
      <c r="C225" s="17">
        <f>VLOOKUP($A$217,[1]明細總表!$C$1:$AB$65536,19,FALSE)</f>
        <v>0</v>
      </c>
    </row>
    <row r="226" spans="1:3" hidden="1" x14ac:dyDescent="0.25">
      <c r="A226" s="16"/>
      <c r="B226" s="17"/>
      <c r="C226" s="17">
        <f>VLOOKUP($A$217,[1]明細總表!$C$1:$AB$65536,21,FALSE)</f>
        <v>0</v>
      </c>
    </row>
    <row r="227" spans="1:3" hidden="1" x14ac:dyDescent="0.25">
      <c r="A227" s="12">
        <f>VLOOKUP(C188,[1]麗山菜單!B7:H7,3,FALSE)</f>
        <v>0</v>
      </c>
      <c r="B227" s="13">
        <f>VLOOKUP($A$227,[1]明細總表!$C$1:$AB$65536,2,FALSE)</f>
        <v>0</v>
      </c>
      <c r="C227" s="13">
        <f>VLOOKUP($A$227,[1]明細總表!$C$1:$AB$65536,3,FALSE)</f>
        <v>0</v>
      </c>
    </row>
    <row r="228" spans="1:3" hidden="1" x14ac:dyDescent="0.25">
      <c r="A228" s="12"/>
      <c r="B228" s="13"/>
      <c r="C228" s="13">
        <f>VLOOKUP($A$227,[1]明細總表!$C$1:$AB$65536,5,FALSE)</f>
        <v>0</v>
      </c>
    </row>
    <row r="229" spans="1:3" x14ac:dyDescent="0.25">
      <c r="A229" s="12" t="s">
        <v>329</v>
      </c>
      <c r="B229" s="13">
        <v>1</v>
      </c>
      <c r="C229" s="13" t="s">
        <v>4</v>
      </c>
    </row>
    <row r="230" spans="1:3" x14ac:dyDescent="0.25">
      <c r="A230" s="16" t="s">
        <v>330</v>
      </c>
      <c r="B230" s="17"/>
      <c r="C230" s="17" t="s">
        <v>331</v>
      </c>
    </row>
    <row r="231" spans="1:3" x14ac:dyDescent="0.25">
      <c r="A231" s="16"/>
      <c r="B231" s="17"/>
      <c r="C231" s="17" t="s">
        <v>313</v>
      </c>
    </row>
    <row r="232" spans="1:3" x14ac:dyDescent="0.25">
      <c r="A232" s="16"/>
      <c r="B232" s="17"/>
      <c r="C232" s="17" t="s">
        <v>8</v>
      </c>
    </row>
    <row r="233" spans="1:3" x14ac:dyDescent="0.25">
      <c r="A233" s="5" t="e">
        <f>VLOOKUP(#REF!,[1]人數!$L$1:$S$65536,6,FALSE)</f>
        <v>#REF!</v>
      </c>
      <c r="B233" s="6" t="e">
        <f>VLOOKUP(#REF!,[1]人數!$L$1:$S$65536,7,FALSE)</f>
        <v>#REF!</v>
      </c>
      <c r="C233" s="7"/>
    </row>
    <row r="234" spans="1:3" x14ac:dyDescent="0.25">
      <c r="A234" s="8">
        <v>50</v>
      </c>
      <c r="C234" s="9">
        <f>[1]麗山菜單!B8</f>
        <v>44809</v>
      </c>
    </row>
    <row r="235" spans="1:3" x14ac:dyDescent="0.25">
      <c r="A235" s="10" t="s">
        <v>332</v>
      </c>
      <c r="B235" s="11" t="s">
        <v>1</v>
      </c>
      <c r="C235" s="10" t="s">
        <v>333</v>
      </c>
    </row>
    <row r="236" spans="1:3" x14ac:dyDescent="0.25">
      <c r="A236" s="12" t="str">
        <f>VLOOKUP(C234,[1]麗山菜單!B8:H8,4,FALSE)</f>
        <v>素鹽水雞</v>
      </c>
      <c r="B236" s="13">
        <f>VLOOKUP($A$236,[1]明細總表!$C$1:$AB$65536,2,FALSE)</f>
        <v>6</v>
      </c>
      <c r="C236" s="13" t="str">
        <f>VLOOKUP($A$236,[1]明細總表!$C$1:$AB$65536,3,FALSE)</f>
        <v>非基改百頁豆腐</v>
      </c>
    </row>
    <row r="237" spans="1:3" x14ac:dyDescent="0.25">
      <c r="A237" s="15" t="s">
        <v>334</v>
      </c>
      <c r="B237" s="13"/>
      <c r="C237" s="13" t="str">
        <f>VLOOKUP($A$236,[1]明細總表!$C$1:$AB$65536,5,FALSE)</f>
        <v>乾川耳</v>
      </c>
    </row>
    <row r="238" spans="1:3" x14ac:dyDescent="0.25">
      <c r="A238" s="12"/>
      <c r="B238" s="13"/>
      <c r="C238" s="13" t="str">
        <f>VLOOKUP($A$236,[1]明細總表!$C$1:$AB$65536,7,FALSE)</f>
        <v>竹筍片</v>
      </c>
    </row>
    <row r="239" spans="1:3" x14ac:dyDescent="0.25">
      <c r="A239" s="12"/>
      <c r="B239" s="13"/>
      <c r="C239" s="13" t="str">
        <f>VLOOKUP($A$236,[1]明細總表!$C$1:$AB$65536,9,FALSE)</f>
        <v>生鮮玉米筍</v>
      </c>
    </row>
    <row r="240" spans="1:3" x14ac:dyDescent="0.25">
      <c r="A240" s="12"/>
      <c r="B240" s="13"/>
      <c r="C240" s="13" t="str">
        <f>VLOOKUP($A$236,[1]明細總表!$C$1:$AB$65536,11,FALSE)</f>
        <v>杏鮑菇原件</v>
      </c>
    </row>
    <row r="241" spans="1:3" x14ac:dyDescent="0.25">
      <c r="A241" s="12"/>
      <c r="B241" s="13"/>
      <c r="C241" s="13" t="str">
        <f>VLOOKUP($A$236,[1]明細總表!$C$1:$AB$65536,13,FALSE)</f>
        <v>小黃瓜薄片</v>
      </c>
    </row>
    <row r="242" spans="1:3" x14ac:dyDescent="0.25">
      <c r="A242" s="12"/>
      <c r="B242" s="13"/>
      <c r="C242" s="13">
        <f>VLOOKUP($A$236,[1]明細總表!$C$1:$AB$65536,15,FALSE)</f>
        <v>0</v>
      </c>
    </row>
    <row r="243" spans="1:3" x14ac:dyDescent="0.25">
      <c r="A243" s="12"/>
      <c r="B243" s="13"/>
      <c r="C243" s="13">
        <f>VLOOKUP($A$236,[1]明細總表!$C$1:$AB$65536,17,FALSE)</f>
        <v>0</v>
      </c>
    </row>
    <row r="244" spans="1:3" x14ac:dyDescent="0.25">
      <c r="A244" s="12"/>
      <c r="B244" s="13"/>
      <c r="C244" s="13">
        <f>VLOOKUP($A$236,[1]明細總表!$C$1:$AB$65536,19,FALSE)</f>
        <v>0</v>
      </c>
    </row>
    <row r="245" spans="1:3" x14ac:dyDescent="0.25">
      <c r="A245" s="12"/>
      <c r="B245" s="13"/>
      <c r="C245" s="13">
        <f>VLOOKUP($A$236,[1]明細總表!$C$1:$AB$65536,21,FALSE)</f>
        <v>0</v>
      </c>
    </row>
    <row r="246" spans="1:3" x14ac:dyDescent="0.25">
      <c r="A246" s="12"/>
      <c r="B246" s="13"/>
      <c r="C246" s="13">
        <f>VLOOKUP($A$236,[1]明細總表!$C$1:$AB$65536,23,FALSE)</f>
        <v>0</v>
      </c>
    </row>
    <row r="247" spans="1:3" x14ac:dyDescent="0.25">
      <c r="A247" s="12"/>
      <c r="B247" s="13"/>
      <c r="C247" s="13">
        <f>VLOOKUP($A$236,[1]明細總表!$C$1:$AB$65536,25,FALSE)</f>
        <v>0</v>
      </c>
    </row>
    <row r="248" spans="1:3" x14ac:dyDescent="0.25">
      <c r="A248" s="16" t="str">
        <f>VLOOKUP(C234,[1]麗山菜單!B8:H8,5,FALSE)</f>
        <v>素肉燥油腐</v>
      </c>
      <c r="B248" s="17">
        <f>VLOOKUP($A$248,[1]明細總表!$C$1:$AB$65536,2,FALSE)</f>
        <v>5</v>
      </c>
      <c r="C248" s="17" t="str">
        <f>VLOOKUP($A$248,[1]明細總表!$C$1:$AB$65536,3,FALSE)</f>
        <v>非基改小四角油丁</v>
      </c>
    </row>
    <row r="249" spans="1:3" x14ac:dyDescent="0.25">
      <c r="A249" s="16"/>
      <c r="B249" s="17"/>
      <c r="C249" s="17" t="str">
        <f>VLOOKUP($A$248,[1]明細總表!$C$1:$AB$65536,5,FALSE)</f>
        <v>白蘿蔔小丁</v>
      </c>
    </row>
    <row r="250" spans="1:3" x14ac:dyDescent="0.25">
      <c r="A250" s="16"/>
      <c r="B250" s="17"/>
      <c r="C250" s="17" t="str">
        <f>VLOOKUP($A$248,[1]明細總表!$C$1:$AB$65536,7,FALSE)</f>
        <v>麵輪</v>
      </c>
    </row>
    <row r="251" spans="1:3" x14ac:dyDescent="0.25">
      <c r="A251" s="16"/>
      <c r="B251" s="17"/>
      <c r="C251" s="17" t="str">
        <f>VLOOKUP($A$248,[1]明細總表!$C$1:$AB$65536,9,FALSE)</f>
        <v>碎花瓜</v>
      </c>
    </row>
    <row r="252" spans="1:3" x14ac:dyDescent="0.25">
      <c r="A252" s="16"/>
      <c r="B252" s="17"/>
      <c r="C252" s="17" t="str">
        <f>VLOOKUP($A$248,[1]明細總表!$C$1:$AB$65536,11,FALSE)</f>
        <v>滷包(大)</v>
      </c>
    </row>
    <row r="253" spans="1:3" x14ac:dyDescent="0.25">
      <c r="A253" s="16"/>
      <c r="B253" s="17"/>
      <c r="C253" s="17">
        <f>VLOOKUP($A$248,[1]明細總表!$C$1:$AB$65536,13,FALSE)</f>
        <v>0</v>
      </c>
    </row>
    <row r="254" spans="1:3" x14ac:dyDescent="0.25">
      <c r="A254" s="16"/>
      <c r="B254" s="17"/>
      <c r="C254" s="17">
        <f>VLOOKUP($A$248,[1]明細總表!$C$1:$AB$65536,15,FALSE)</f>
        <v>0</v>
      </c>
    </row>
    <row r="255" spans="1:3" x14ac:dyDescent="0.25">
      <c r="A255" s="16"/>
      <c r="B255" s="17"/>
      <c r="C255" s="17">
        <f>VLOOKUP($A$248,[1]明細總表!$C$1:$AB$65536,17,FALSE)</f>
        <v>0</v>
      </c>
    </row>
    <row r="256" spans="1:3" x14ac:dyDescent="0.25">
      <c r="A256" s="16"/>
      <c r="B256" s="17"/>
      <c r="C256" s="17">
        <f>VLOOKUP($A$248,[1]明細總表!$C$1:$AB$65536,19,FALSE)</f>
        <v>0</v>
      </c>
    </row>
    <row r="257" spans="1:3" x14ac:dyDescent="0.25">
      <c r="A257" s="16"/>
      <c r="B257" s="17"/>
      <c r="C257" s="17">
        <f>VLOOKUP($A$248,[1]明細總表!$C$1:$AB$65536,21,FALSE)</f>
        <v>0</v>
      </c>
    </row>
    <row r="258" spans="1:3" x14ac:dyDescent="0.25">
      <c r="A258" s="12" t="str">
        <f>VLOOKUP(C234,[1]麗山菜單!B8:H8,6,FALSE)</f>
        <v>有機油江菜</v>
      </c>
      <c r="B258" s="13">
        <f>VLOOKUP($A$258,[1]明細總表!$C$1:$AB$65536,2,FALSE)</f>
        <v>2</v>
      </c>
      <c r="C258" s="13" t="str">
        <f>VLOOKUP($A$258,[1]明細總表!$C$1:$AB$65536,3,FALSE)</f>
        <v>有機油江菜</v>
      </c>
    </row>
    <row r="259" spans="1:3" x14ac:dyDescent="0.25">
      <c r="A259" s="12"/>
      <c r="B259" s="13"/>
      <c r="C259" s="13" t="str">
        <f>VLOOKUP($A$258,[1]明細總表!$C$1:$AB$65536,5,FALSE)</f>
        <v>薑絲</v>
      </c>
    </row>
    <row r="260" spans="1:3" x14ac:dyDescent="0.25">
      <c r="A260" s="12"/>
      <c r="B260" s="13"/>
      <c r="C260" s="13">
        <f>VLOOKUP($A$258,[1]明細總表!$C$1:$AB$65536,7,FALSE)</f>
        <v>0</v>
      </c>
    </row>
    <row r="261" spans="1:3" x14ac:dyDescent="0.25">
      <c r="A261" s="12"/>
      <c r="B261" s="13"/>
      <c r="C261" s="13">
        <f>VLOOKUP($A$258,[1]明細總表!$C$1:$AB$65536,9,FALSE)</f>
        <v>0</v>
      </c>
    </row>
    <row r="262" spans="1:3" x14ac:dyDescent="0.25">
      <c r="A262" s="12"/>
      <c r="B262" s="13"/>
      <c r="C262" s="13">
        <f>VLOOKUP($A$258,[1]明細總表!$C$1:$AB$65536,11,FALSE)</f>
        <v>0</v>
      </c>
    </row>
    <row r="263" spans="1:3" x14ac:dyDescent="0.25">
      <c r="A263" s="16" t="str">
        <f>VLOOKUP(C234,[1]麗山菜單!B8:H8,7,FALSE)</f>
        <v>味噌蔬菜湯(2)</v>
      </c>
      <c r="B263" s="17">
        <f>VLOOKUP($A$263,[1]明細總表!$C$1:$AB$65536,2,FALSE)</f>
        <v>3</v>
      </c>
      <c r="C263" s="17" t="str">
        <f>VLOOKUP($A$263,[1]明細總表!$C$1:$AB$65536,3,FALSE)</f>
        <v>大白菜段</v>
      </c>
    </row>
    <row r="264" spans="1:3" x14ac:dyDescent="0.25">
      <c r="A264" s="16"/>
      <c r="B264" s="17"/>
      <c r="C264" s="17" t="str">
        <f>VLOOKUP($A$263,[1]明細總表!$C$1:$AB$65536,5,FALSE)</f>
        <v>鴻喜菇</v>
      </c>
    </row>
    <row r="265" spans="1:3" x14ac:dyDescent="0.25">
      <c r="A265" s="16"/>
      <c r="B265" s="17"/>
      <c r="C265" s="17" t="str">
        <f>VLOOKUP($A$263,[1]明細總表!$C$1:$AB$65536,7,FALSE)</f>
        <v>赤味噌</v>
      </c>
    </row>
    <row r="266" spans="1:3" x14ac:dyDescent="0.25">
      <c r="A266" s="16"/>
      <c r="B266" s="17"/>
      <c r="C266" s="17">
        <f>VLOOKUP($A$263,[1]明細總表!$C$1:$AB$65536,9,FALSE)</f>
        <v>0</v>
      </c>
    </row>
    <row r="267" spans="1:3" x14ac:dyDescent="0.25">
      <c r="A267" s="16"/>
      <c r="B267" s="17"/>
      <c r="C267" s="17">
        <f>VLOOKUP($A$263,[1]明細總表!$C$1:$AB$65536,11,FALSE)</f>
        <v>0</v>
      </c>
    </row>
    <row r="268" spans="1:3" x14ac:dyDescent="0.25">
      <c r="A268" s="16"/>
      <c r="B268" s="17"/>
      <c r="C268" s="17">
        <f>VLOOKUP($A$263,[1]明細總表!$C$1:$AB$65536,13,FALSE)</f>
        <v>0</v>
      </c>
    </row>
    <row r="269" spans="1:3" x14ac:dyDescent="0.25">
      <c r="A269" s="16"/>
      <c r="B269" s="17"/>
      <c r="C269" s="17">
        <f>VLOOKUP($A$263,[1]明細總表!$C$1:$AB$65536,15,FALSE)</f>
        <v>0</v>
      </c>
    </row>
    <row r="270" spans="1:3" x14ac:dyDescent="0.25">
      <c r="A270" s="16"/>
      <c r="B270" s="17"/>
      <c r="C270" s="17">
        <f>VLOOKUP($A$263,[1]明細總表!$C$1:$AB$65536,17,FALSE)</f>
        <v>0</v>
      </c>
    </row>
    <row r="271" spans="1:3" x14ac:dyDescent="0.25">
      <c r="A271" s="16"/>
      <c r="B271" s="17"/>
      <c r="C271" s="17">
        <f>VLOOKUP($A$263,[1]明細總表!$C$1:$AB$65536,19,FALSE)</f>
        <v>0</v>
      </c>
    </row>
    <row r="272" spans="1:3" x14ac:dyDescent="0.25">
      <c r="A272" s="16"/>
      <c r="B272" s="17"/>
      <c r="C272" s="17">
        <f>VLOOKUP($A$263,[1]明細總表!$C$1:$AB$65536,21,FALSE)</f>
        <v>0</v>
      </c>
    </row>
    <row r="273" spans="1:3" x14ac:dyDescent="0.25">
      <c r="A273" s="12" t="str">
        <f>VLOOKUP(C234,[1]麗山菜單!B8:H8,3,FALSE)</f>
        <v>紅藜飯</v>
      </c>
      <c r="B273" s="13">
        <f>VLOOKUP($A$273,[1]明細總表!$C$1:$AB$65536,2,FALSE)</f>
        <v>2</v>
      </c>
      <c r="C273" s="13" t="str">
        <f>VLOOKUP($A$273,[1]明細總表!$C$1:$AB$65536,3,FALSE)</f>
        <v>白米</v>
      </c>
    </row>
    <row r="274" spans="1:3" x14ac:dyDescent="0.25">
      <c r="A274" s="12"/>
      <c r="B274" s="13"/>
      <c r="C274" s="13" t="str">
        <f>VLOOKUP($A$273,[1]明細總表!$C$1:$AB$65536,5,FALSE)</f>
        <v>紅藜</v>
      </c>
    </row>
    <row r="275" spans="1:3" x14ac:dyDescent="0.25">
      <c r="A275" s="12" t="s">
        <v>329</v>
      </c>
      <c r="B275" s="13">
        <v>1</v>
      </c>
      <c r="C275" s="13" t="s">
        <v>335</v>
      </c>
    </row>
    <row r="276" spans="1:3" x14ac:dyDescent="0.25">
      <c r="A276" s="16" t="s">
        <v>5</v>
      </c>
      <c r="B276" s="17"/>
      <c r="C276" s="17" t="s">
        <v>336</v>
      </c>
    </row>
    <row r="277" spans="1:3" x14ac:dyDescent="0.25">
      <c r="A277" s="16"/>
      <c r="B277" s="17"/>
      <c r="C277" s="17" t="s">
        <v>313</v>
      </c>
    </row>
    <row r="278" spans="1:3" x14ac:dyDescent="0.25">
      <c r="A278" s="16"/>
      <c r="B278" s="17"/>
      <c r="C278" s="17" t="s">
        <v>8</v>
      </c>
    </row>
    <row r="279" spans="1:3" x14ac:dyDescent="0.25">
      <c r="A279" s="5" t="e">
        <f>VLOOKUP(#REF!,[1]人數!$L$1:$S$65536,6,FALSE)</f>
        <v>#REF!</v>
      </c>
      <c r="B279" s="6" t="e">
        <f>VLOOKUP(#REF!,[1]人數!$L$1:$S$65536,7,FALSE)</f>
        <v>#REF!</v>
      </c>
      <c r="C279" s="7"/>
    </row>
    <row r="280" spans="1:3" x14ac:dyDescent="0.25">
      <c r="A280" s="8">
        <v>50</v>
      </c>
      <c r="C280" s="9">
        <f>[1]麗山菜單!B9</f>
        <v>44810</v>
      </c>
    </row>
    <row r="281" spans="1:3" x14ac:dyDescent="0.25">
      <c r="A281" s="10" t="s">
        <v>318</v>
      </c>
      <c r="B281" s="11" t="s">
        <v>337</v>
      </c>
      <c r="C281" s="10" t="s">
        <v>328</v>
      </c>
    </row>
    <row r="282" spans="1:3" x14ac:dyDescent="0.25">
      <c r="A282" s="12" t="str">
        <f>VLOOKUP(C280,[1]麗山菜單!B9:H9,4,FALSE)</f>
        <v>椒鹽豆腐</v>
      </c>
      <c r="B282" s="13">
        <f>VLOOKUP($A$282,[1]明細總表!$C$1:$AB$65536,2,FALSE)</f>
        <v>5</v>
      </c>
      <c r="C282" s="13" t="str">
        <f>VLOOKUP($A$282,[1]明細總表!$C$1:$AB$65536,3,FALSE)</f>
        <v>非基改豆腐小丁</v>
      </c>
    </row>
    <row r="283" spans="1:3" x14ac:dyDescent="0.25">
      <c r="A283" s="12"/>
      <c r="B283" s="13"/>
      <c r="C283" s="13" t="str">
        <f>VLOOKUP($A$282,[1]明細總表!$C$1:$AB$65536,5,FALSE)</f>
        <v>胡椒鹽</v>
      </c>
    </row>
    <row r="284" spans="1:3" x14ac:dyDescent="0.25">
      <c r="A284" s="12"/>
      <c r="B284" s="13"/>
      <c r="C284" s="13" t="str">
        <f>VLOOKUP($A$282,[1]明細總表!$C$1:$AB$65536,7,FALSE)</f>
        <v>四季豆(處理好)</v>
      </c>
    </row>
    <row r="285" spans="1:3" x14ac:dyDescent="0.25">
      <c r="A285" s="12"/>
      <c r="B285" s="13"/>
      <c r="C285" s="13" t="str">
        <f>VLOOKUP($A$282,[1]明細總表!$C$1:$AB$65536,9,FALSE)</f>
        <v>地瓜原件</v>
      </c>
    </row>
    <row r="286" spans="1:3" x14ac:dyDescent="0.25">
      <c r="A286" s="12"/>
      <c r="B286" s="13"/>
      <c r="C286" s="13" t="str">
        <f>VLOOKUP($A$282,[1]明細總表!$C$1:$AB$65536,11,FALSE)</f>
        <v>杏鮑菇原件</v>
      </c>
    </row>
    <row r="287" spans="1:3" x14ac:dyDescent="0.25">
      <c r="A287" s="12"/>
      <c r="B287" s="13"/>
      <c r="C287" s="13">
        <f>VLOOKUP($A$282,[1]明細總表!$C$1:$AB$65536,13,FALSE)</f>
        <v>0</v>
      </c>
    </row>
    <row r="288" spans="1:3" x14ac:dyDescent="0.25">
      <c r="A288" s="12"/>
      <c r="B288" s="13"/>
      <c r="C288" s="13">
        <f>VLOOKUP($A$282,[1]明細總表!$C$1:$AB$65536,15,FALSE)</f>
        <v>0</v>
      </c>
    </row>
    <row r="289" spans="1:3" x14ac:dyDescent="0.25">
      <c r="A289" s="12"/>
      <c r="B289" s="13"/>
      <c r="C289" s="13">
        <f>VLOOKUP($A$282,[1]明細總表!$C$1:$AB$65536,17,FALSE)</f>
        <v>0</v>
      </c>
    </row>
    <row r="290" spans="1:3" x14ac:dyDescent="0.25">
      <c r="A290" s="12"/>
      <c r="B290" s="13"/>
      <c r="C290" s="13">
        <f>VLOOKUP($A$282,[1]明細總表!$C$1:$AB$65536,19,FALSE)</f>
        <v>0</v>
      </c>
    </row>
    <row r="291" spans="1:3" x14ac:dyDescent="0.25">
      <c r="A291" s="12"/>
      <c r="B291" s="13"/>
      <c r="C291" s="13">
        <f>VLOOKUP($A$282,[1]明細總表!$C$1:$AB$65536,21,FALSE)</f>
        <v>0</v>
      </c>
    </row>
    <row r="292" spans="1:3" x14ac:dyDescent="0.25">
      <c r="A292" s="12"/>
      <c r="B292" s="13"/>
      <c r="C292" s="13">
        <f>VLOOKUP($A$282,[1]明細總表!$C$1:$AB$65536,23,FALSE)</f>
        <v>0</v>
      </c>
    </row>
    <row r="293" spans="1:3" x14ac:dyDescent="0.25">
      <c r="A293" s="12"/>
      <c r="B293" s="13"/>
      <c r="C293" s="13">
        <f>VLOOKUP($A$282,[1]明細總表!$C$1:$AB$65536,25,FALSE)</f>
        <v>0</v>
      </c>
    </row>
    <row r="294" spans="1:3" x14ac:dyDescent="0.25">
      <c r="A294" s="16" t="str">
        <f>VLOOKUP(C280,[1]麗山菜單!B9:H9,5,FALSE)</f>
        <v>咖哩鮮蔬(2)</v>
      </c>
      <c r="B294" s="17">
        <f>VLOOKUP($A$294,[1]明細總表!$C$1:$AB$65536,2,FALSE)</f>
        <v>6</v>
      </c>
      <c r="C294" s="17" t="str">
        <f>VLOOKUP($A$294,[1]明細總表!$C$1:$AB$65536,3,FALSE)</f>
        <v>洋芋原件</v>
      </c>
    </row>
    <row r="295" spans="1:3" x14ac:dyDescent="0.25">
      <c r="A295" s="16"/>
      <c r="B295" s="17"/>
      <c r="C295" s="17" t="str">
        <f>VLOOKUP($A$294,[1]明細總表!$C$1:$AB$65536,5,FALSE)</f>
        <v>皇帝豆(剝好)</v>
      </c>
    </row>
    <row r="296" spans="1:3" x14ac:dyDescent="0.25">
      <c r="A296" s="16"/>
      <c r="B296" s="17"/>
      <c r="C296" s="17" t="str">
        <f>VLOOKUP($A$294,[1]明細總表!$C$1:$AB$65536,7,FALSE)</f>
        <v>紅蘿蔔中丁</v>
      </c>
    </row>
    <row r="297" spans="1:3" x14ac:dyDescent="0.25">
      <c r="A297" s="16"/>
      <c r="B297" s="17"/>
      <c r="C297" s="17" t="str">
        <f>VLOOKUP($A$294,[1]明細總表!$C$1:$AB$65536,9,FALSE)</f>
        <v>非基改豆包(炸)</v>
      </c>
    </row>
    <row r="298" spans="1:3" x14ac:dyDescent="0.25">
      <c r="A298" s="16"/>
      <c r="B298" s="17"/>
      <c r="C298" s="17" t="str">
        <f>VLOOKUP($A$294,[1]明細總表!$C$1:$AB$65536,11,FALSE)</f>
        <v>南瓜原件</v>
      </c>
    </row>
    <row r="299" spans="1:3" x14ac:dyDescent="0.25">
      <c r="A299" s="16"/>
      <c r="B299" s="17"/>
      <c r="C299" s="17" t="str">
        <f>VLOOKUP($A$294,[1]明細總表!$C$1:$AB$65536,13,FALSE)</f>
        <v>咖哩粉</v>
      </c>
    </row>
    <row r="300" spans="1:3" x14ac:dyDescent="0.25">
      <c r="A300" s="16"/>
      <c r="B300" s="17"/>
      <c r="C300" s="17">
        <f>VLOOKUP($A$294,[1]明細總表!$C$1:$AB$65536,15,FALSE)</f>
        <v>0</v>
      </c>
    </row>
    <row r="301" spans="1:3" x14ac:dyDescent="0.25">
      <c r="A301" s="16"/>
      <c r="B301" s="17"/>
      <c r="C301" s="17">
        <f>VLOOKUP($A$294,[1]明細總表!$C$1:$AB$65536,17,FALSE)</f>
        <v>0</v>
      </c>
    </row>
    <row r="302" spans="1:3" x14ac:dyDescent="0.25">
      <c r="A302" s="16"/>
      <c r="B302" s="17"/>
      <c r="C302" s="17">
        <f>VLOOKUP($A$294,[1]明細總表!$C$1:$AB$65536,19,FALSE)</f>
        <v>0</v>
      </c>
    </row>
    <row r="303" spans="1:3" x14ac:dyDescent="0.25">
      <c r="A303" s="16"/>
      <c r="B303" s="17"/>
      <c r="C303" s="17">
        <f>VLOOKUP($A$294,[1]明細總表!$C$1:$AB$65536,21,FALSE)</f>
        <v>0</v>
      </c>
    </row>
    <row r="304" spans="1:3" x14ac:dyDescent="0.25">
      <c r="A304" s="15" t="str">
        <f>VLOOKUP(C280,[1]麗山菜單!B9:H9,6,FALSE)</f>
        <v>有機黑葉白菜</v>
      </c>
      <c r="B304" s="14">
        <f>VLOOKUP($A$304,[1]明細總表!$C$1:$AB$65536,2,FALSE)</f>
        <v>2</v>
      </c>
      <c r="C304" s="13" t="str">
        <f>VLOOKUP($A$304,[1]明細總表!$C$1:$AB$65536,3,FALSE)</f>
        <v>有機黑葉白菜</v>
      </c>
    </row>
    <row r="305" spans="1:3" x14ac:dyDescent="0.25">
      <c r="A305" s="12"/>
      <c r="B305" s="13"/>
      <c r="C305" s="13" t="str">
        <f>VLOOKUP($A$304,[1]明細總表!$C$1:$AB$65536,5,FALSE)</f>
        <v>薑絲</v>
      </c>
    </row>
    <row r="306" spans="1:3" x14ac:dyDescent="0.25">
      <c r="A306" s="12"/>
      <c r="B306" s="13"/>
      <c r="C306" s="13">
        <f>VLOOKUP($A$304,[1]明細總表!$C$1:$AB$65536,7,FALSE)</f>
        <v>0</v>
      </c>
    </row>
    <row r="307" spans="1:3" x14ac:dyDescent="0.25">
      <c r="A307" s="12"/>
      <c r="B307" s="13"/>
      <c r="C307" s="13">
        <f>VLOOKUP($A$304,[1]明細總表!$C$1:$AB$65536,9,FALSE)</f>
        <v>0</v>
      </c>
    </row>
    <row r="308" spans="1:3" x14ac:dyDescent="0.25">
      <c r="A308" s="12"/>
      <c r="B308" s="13"/>
      <c r="C308" s="13">
        <f>VLOOKUP($A$304,[1]明細總表!$C$1:$AB$65536,11,FALSE)</f>
        <v>0</v>
      </c>
    </row>
    <row r="309" spans="1:3" x14ac:dyDescent="0.25">
      <c r="A309" s="16" t="str">
        <f>VLOOKUP(C280,[1]麗山菜單!B9:H9,7,FALSE)</f>
        <v>素肉羹湯</v>
      </c>
      <c r="B309" s="17">
        <f>VLOOKUP($A$309,[1]明細總表!$C$1:$AB$65536,2,FALSE)</f>
        <v>6</v>
      </c>
      <c r="C309" s="17" t="str">
        <f>VLOOKUP($A$309,[1]明細總表!$C$1:$AB$65536,3,FALSE)</f>
        <v>大白菜段</v>
      </c>
    </row>
    <row r="310" spans="1:3" x14ac:dyDescent="0.25">
      <c r="A310" s="16"/>
      <c r="B310" s="17"/>
      <c r="C310" s="17" t="str">
        <f>VLOOKUP($A$309,[1]明細總表!$C$1:$AB$65536,5,FALSE)</f>
        <v>竹筍絲</v>
      </c>
    </row>
    <row r="311" spans="1:3" x14ac:dyDescent="0.25">
      <c r="A311" s="16"/>
      <c r="B311" s="17"/>
      <c r="C311" s="17" t="str">
        <f>VLOOKUP($A$309,[1]明細總表!$C$1:$AB$65536,7,FALSE)</f>
        <v>金針菇</v>
      </c>
    </row>
    <row r="312" spans="1:3" x14ac:dyDescent="0.25">
      <c r="A312" s="16" t="s">
        <v>338</v>
      </c>
      <c r="B312" s="17"/>
      <c r="C312" s="17" t="str">
        <f>VLOOKUP($A$309,[1]明細總表!$C$1:$AB$65536,9,FALSE)</f>
        <v>素肉羹</v>
      </c>
    </row>
    <row r="313" spans="1:3" x14ac:dyDescent="0.25">
      <c r="A313" s="16"/>
      <c r="B313" s="17"/>
      <c r="C313" s="17" t="str">
        <f>VLOOKUP($A$309,[1]明細總表!$C$1:$AB$65536,11,FALSE)</f>
        <v>素沙茶</v>
      </c>
    </row>
    <row r="314" spans="1:3" x14ac:dyDescent="0.25">
      <c r="A314" s="16"/>
      <c r="B314" s="17"/>
      <c r="C314" s="17" t="str">
        <f>VLOOKUP($A$309,[1]明細總表!$C$1:$AB$65536,13,FALSE)</f>
        <v>香菜</v>
      </c>
    </row>
    <row r="315" spans="1:3" x14ac:dyDescent="0.25">
      <c r="A315" s="16"/>
      <c r="B315" s="17"/>
      <c r="C315" s="17">
        <f>VLOOKUP($A$309,[1]明細總表!$C$1:$AB$65536,15,FALSE)</f>
        <v>0</v>
      </c>
    </row>
    <row r="316" spans="1:3" x14ac:dyDescent="0.25">
      <c r="A316" s="16"/>
      <c r="B316" s="17"/>
      <c r="C316" s="17">
        <f>VLOOKUP($A$309,[1]明細總表!$C$1:$AB$65536,17,FALSE)</f>
        <v>0</v>
      </c>
    </row>
    <row r="317" spans="1:3" x14ac:dyDescent="0.25">
      <c r="A317" s="16"/>
      <c r="B317" s="17"/>
      <c r="C317" s="17">
        <f>VLOOKUP($A$309,[1]明細總表!$C$1:$AB$65536,19,FALSE)</f>
        <v>0</v>
      </c>
    </row>
    <row r="318" spans="1:3" x14ac:dyDescent="0.25">
      <c r="A318" s="16"/>
      <c r="B318" s="17"/>
      <c r="C318" s="17">
        <f>VLOOKUP($A$309,[1]明細總表!$C$1:$AB$65536,21,FALSE)</f>
        <v>0</v>
      </c>
    </row>
    <row r="319" spans="1:3" x14ac:dyDescent="0.25">
      <c r="A319" s="12" t="str">
        <f>VLOOKUP(C280,[1]麗山菜單!B9:H9,3,FALSE)</f>
        <v>有機白米飯</v>
      </c>
      <c r="B319" s="13">
        <f>VLOOKUP($A$319,[1]明細總表!$C$1:$AB$65536,2,FALSE)</f>
        <v>1</v>
      </c>
      <c r="C319" s="13" t="str">
        <f>VLOOKUP($A$319,[1]明細總表!$C$1:$AB$65536,3,FALSE)</f>
        <v>有機白米</v>
      </c>
    </row>
    <row r="320" spans="1:3" x14ac:dyDescent="0.25">
      <c r="A320" s="12"/>
      <c r="B320" s="13"/>
      <c r="C320" s="13">
        <f>VLOOKUP($A$319,[1]明細總表!$C$1:$AB$65536,5,FALSE)</f>
        <v>0</v>
      </c>
    </row>
    <row r="321" spans="1:3" x14ac:dyDescent="0.25">
      <c r="A321" s="12" t="s">
        <v>339</v>
      </c>
      <c r="B321" s="13">
        <v>1</v>
      </c>
      <c r="C321" s="13" t="s">
        <v>4</v>
      </c>
    </row>
    <row r="322" spans="1:3" x14ac:dyDescent="0.25">
      <c r="A322" s="16" t="s">
        <v>5</v>
      </c>
      <c r="B322" s="17"/>
      <c r="C322" s="17" t="s">
        <v>6</v>
      </c>
    </row>
    <row r="323" spans="1:3" x14ac:dyDescent="0.25">
      <c r="A323" s="16"/>
      <c r="B323" s="17"/>
      <c r="C323" s="17" t="s">
        <v>313</v>
      </c>
    </row>
    <row r="324" spans="1:3" x14ac:dyDescent="0.25">
      <c r="A324" s="16"/>
      <c r="B324" s="17"/>
      <c r="C324" s="17" t="s">
        <v>340</v>
      </c>
    </row>
    <row r="325" spans="1:3" x14ac:dyDescent="0.25">
      <c r="A325" s="5" t="e">
        <f>VLOOKUP(#REF!,[1]人數!$L$1:$S$65536,6,FALSE)</f>
        <v>#REF!</v>
      </c>
      <c r="B325" s="6" t="e">
        <f>VLOOKUP(#REF!,[1]人數!$L$1:$S$65536,7,FALSE)</f>
        <v>#REF!</v>
      </c>
      <c r="C325" s="7"/>
    </row>
    <row r="326" spans="1:3" x14ac:dyDescent="0.25">
      <c r="A326" s="8">
        <v>50</v>
      </c>
      <c r="C326" s="9">
        <f>[1]麗山菜單!B10</f>
        <v>44811</v>
      </c>
    </row>
    <row r="327" spans="1:3" x14ac:dyDescent="0.25">
      <c r="A327" s="10" t="s">
        <v>0</v>
      </c>
      <c r="B327" s="11" t="s">
        <v>1</v>
      </c>
      <c r="C327" s="10" t="s">
        <v>2</v>
      </c>
    </row>
    <row r="328" spans="1:3" x14ac:dyDescent="0.25">
      <c r="A328" s="12" t="str">
        <f>VLOOKUP(C326,[1]麗山菜單!B10:H10,4,FALSE)</f>
        <v>京醬干片</v>
      </c>
      <c r="B328" s="13">
        <f>VLOOKUP($A$328,[1]明細總表!$C$1:$AB$65536,2,FALSE)</f>
        <v>5</v>
      </c>
      <c r="C328" s="13" t="str">
        <f>VLOOKUP($A$328,[1]明細總表!$C$1:$AB$65536,3,FALSE)</f>
        <v>豆薯粗絲</v>
      </c>
    </row>
    <row r="329" spans="1:3" x14ac:dyDescent="0.25">
      <c r="A329" s="12"/>
      <c r="B329" s="13"/>
      <c r="C329" s="13" t="str">
        <f>VLOOKUP($A$328,[1]明細總表!$C$1:$AB$65536,5,FALSE)</f>
        <v>非基改豆干片</v>
      </c>
    </row>
    <row r="330" spans="1:3" x14ac:dyDescent="0.25">
      <c r="A330" s="12"/>
      <c r="B330" s="13"/>
      <c r="C330" s="13" t="str">
        <f>VLOOKUP($A$328,[1]明細總表!$C$1:$AB$65536,7,FALSE)</f>
        <v>紅蘿蔔絲</v>
      </c>
    </row>
    <row r="331" spans="1:3" x14ac:dyDescent="0.25">
      <c r="A331" s="12"/>
      <c r="B331" s="13"/>
      <c r="C331" s="13" t="str">
        <f>VLOOKUP($A$328,[1]明細總表!$C$1:$AB$65536,9,FALSE)</f>
        <v>乾木耳</v>
      </c>
    </row>
    <row r="332" spans="1:3" x14ac:dyDescent="0.25">
      <c r="A332" s="12"/>
      <c r="B332" s="13"/>
      <c r="C332" s="13" t="str">
        <f>VLOOKUP($A$328,[1]明細總表!$C$1:$AB$65536,11,FALSE)</f>
        <v>甜麵醬(3kg/箱)</v>
      </c>
    </row>
    <row r="333" spans="1:3" x14ac:dyDescent="0.25">
      <c r="A333" s="12"/>
      <c r="B333" s="13"/>
      <c r="C333" s="13">
        <f>VLOOKUP($A$328,[1]明細總表!$C$1:$AB$65536,13,FALSE)</f>
        <v>0</v>
      </c>
    </row>
    <row r="334" spans="1:3" x14ac:dyDescent="0.25">
      <c r="A334" s="12"/>
      <c r="B334" s="13"/>
      <c r="C334" s="13">
        <f>VLOOKUP($A$328,[1]明細總表!$C$1:$AB$65536,15,FALSE)</f>
        <v>0</v>
      </c>
    </row>
    <row r="335" spans="1:3" x14ac:dyDescent="0.25">
      <c r="A335" s="12"/>
      <c r="B335" s="13"/>
      <c r="C335" s="13">
        <f>VLOOKUP($A$328,[1]明細總表!$C$1:$AB$65536,17,FALSE)</f>
        <v>0</v>
      </c>
    </row>
    <row r="336" spans="1:3" x14ac:dyDescent="0.25">
      <c r="A336" s="12"/>
      <c r="B336" s="13"/>
      <c r="C336" s="13">
        <f>VLOOKUP($A$328,[1]明細總表!$C$1:$AB$65536,19,FALSE)</f>
        <v>0</v>
      </c>
    </row>
    <row r="337" spans="1:3" x14ac:dyDescent="0.25">
      <c r="A337" s="12"/>
      <c r="B337" s="13"/>
      <c r="C337" s="13">
        <f>VLOOKUP($A$328,[1]明細總表!$C$1:$AB$65536,21,FALSE)</f>
        <v>0</v>
      </c>
    </row>
    <row r="338" spans="1:3" x14ac:dyDescent="0.25">
      <c r="A338" s="12"/>
      <c r="B338" s="13"/>
      <c r="C338" s="13">
        <f>VLOOKUP($A$328,[1]明細總表!$C$1:$AB$65536,23,FALSE)</f>
        <v>0</v>
      </c>
    </row>
    <row r="339" spans="1:3" x14ac:dyDescent="0.25">
      <c r="A339" s="12"/>
      <c r="B339" s="13"/>
      <c r="C339" s="13">
        <f>VLOOKUP($A$328,[1]明細總表!$C$1:$AB$65536,25,FALSE)</f>
        <v>0</v>
      </c>
    </row>
    <row r="340" spans="1:3" x14ac:dyDescent="0.25">
      <c r="A340" s="16" t="str">
        <f>VLOOKUP(C326,[1]麗山菜單!B10:H10,5,FALSE)</f>
        <v>香菇蒲瓜</v>
      </c>
      <c r="B340" s="17">
        <f>VLOOKUP($A$340,[1]明細總表!$C$1:$AB$65536,2,FALSE)</f>
        <v>4</v>
      </c>
      <c r="C340" s="17" t="str">
        <f>VLOOKUP($A$340,[1]明細總表!$C$1:$AB$65536,3,FALSE)</f>
        <v>蒲瓜粗條</v>
      </c>
    </row>
    <row r="341" spans="1:3" x14ac:dyDescent="0.25">
      <c r="A341" s="16"/>
      <c r="B341" s="17"/>
      <c r="C341" s="17" t="str">
        <f>VLOOKUP($A$340,[1]明細總表!$C$1:$AB$65536,5,FALSE)</f>
        <v>生鮮玉米筍</v>
      </c>
    </row>
    <row r="342" spans="1:3" x14ac:dyDescent="0.25">
      <c r="A342" s="16"/>
      <c r="B342" s="17"/>
      <c r="C342" s="17" t="str">
        <f>VLOOKUP($A$340,[1]明細總表!$C$1:$AB$65536,7,FALSE)</f>
        <v>香菇原件</v>
      </c>
    </row>
    <row r="343" spans="1:3" x14ac:dyDescent="0.25">
      <c r="A343" s="16"/>
      <c r="B343" s="17"/>
      <c r="C343" s="17" t="str">
        <f>VLOOKUP($A$340,[1]明細總表!$C$1:$AB$65536,9,FALSE)</f>
        <v>非基改生豆包</v>
      </c>
    </row>
    <row r="344" spans="1:3" x14ac:dyDescent="0.25">
      <c r="A344" s="16"/>
      <c r="B344" s="17"/>
      <c r="C344" s="17">
        <f>VLOOKUP($A$340,[1]明細總表!$C$1:$AB$65536,11,FALSE)</f>
        <v>0</v>
      </c>
    </row>
    <row r="345" spans="1:3" x14ac:dyDescent="0.25">
      <c r="A345" s="16"/>
      <c r="B345" s="17"/>
      <c r="C345" s="17">
        <f>VLOOKUP($A$340,[1]明細總表!$C$1:$AB$65536,13,FALSE)</f>
        <v>0</v>
      </c>
    </row>
    <row r="346" spans="1:3" x14ac:dyDescent="0.25">
      <c r="A346" s="16"/>
      <c r="B346" s="17"/>
      <c r="C346" s="17">
        <f>VLOOKUP($A$340,[1]明細總表!$C$1:$AB$65536,15,FALSE)</f>
        <v>0</v>
      </c>
    </row>
    <row r="347" spans="1:3" x14ac:dyDescent="0.25">
      <c r="A347" s="16"/>
      <c r="B347" s="17"/>
      <c r="C347" s="17">
        <f>VLOOKUP($A$340,[1]明細總表!$C$1:$AB$65536,17,FALSE)</f>
        <v>0</v>
      </c>
    </row>
    <row r="348" spans="1:3" x14ac:dyDescent="0.25">
      <c r="A348" s="16"/>
      <c r="B348" s="17"/>
      <c r="C348" s="17">
        <f>VLOOKUP($A$340,[1]明細總表!$C$1:$AB$65536,19,FALSE)</f>
        <v>0</v>
      </c>
    </row>
    <row r="349" spans="1:3" x14ac:dyDescent="0.25">
      <c r="A349" s="16"/>
      <c r="B349" s="17"/>
      <c r="C349" s="17">
        <f>VLOOKUP($A$340,[1]明細總表!$C$1:$AB$65536,21,FALSE)</f>
        <v>0</v>
      </c>
    </row>
    <row r="350" spans="1:3" x14ac:dyDescent="0.25">
      <c r="A350" s="12" t="str">
        <f>VLOOKUP(C326,[1]麗山菜單!B10:H10,6,FALSE)</f>
        <v>炒高麗</v>
      </c>
      <c r="B350" s="13">
        <f>VLOOKUP($A$350,[1]明細總表!$C$1:$AB$65536,2,FALSE)</f>
        <v>2</v>
      </c>
      <c r="C350" s="13" t="str">
        <f>VLOOKUP($A$350,[1]明細總表!$C$1:$AB$65536,3,FALSE)</f>
        <v>高麗菜段</v>
      </c>
    </row>
    <row r="351" spans="1:3" x14ac:dyDescent="0.25">
      <c r="A351" s="12"/>
      <c r="B351" s="13"/>
      <c r="C351" s="13" t="str">
        <f>VLOOKUP($A$350,[1]明細總表!$C$1:$AB$65536,5,FALSE)</f>
        <v>薑絲</v>
      </c>
    </row>
    <row r="352" spans="1:3" x14ac:dyDescent="0.25">
      <c r="A352" s="12"/>
      <c r="B352" s="13"/>
      <c r="C352" s="13">
        <f>VLOOKUP($A$350,[1]明細總表!$C$1:$AB$65536,7,FALSE)</f>
        <v>0</v>
      </c>
    </row>
    <row r="353" spans="1:3" x14ac:dyDescent="0.25">
      <c r="A353" s="12"/>
      <c r="B353" s="13"/>
      <c r="C353" s="13">
        <f>VLOOKUP($A$350,[1]明細總表!$C$1:$AB$65536,9,FALSE)</f>
        <v>0</v>
      </c>
    </row>
    <row r="354" spans="1:3" x14ac:dyDescent="0.25">
      <c r="A354" s="12"/>
      <c r="B354" s="13"/>
      <c r="C354" s="13">
        <f>VLOOKUP($A$350,[1]明細總表!$C$1:$AB$65536,11,FALSE)</f>
        <v>0</v>
      </c>
    </row>
    <row r="355" spans="1:3" x14ac:dyDescent="0.25">
      <c r="A355" s="16" t="str">
        <f>VLOOKUP(C326,[1]麗山菜單!B10:H10,7,FALSE)</f>
        <v>番茄黃芽湯</v>
      </c>
      <c r="B355" s="17">
        <f>VLOOKUP($A$355,[1]明細總表!$C$1:$AB$65536,2,FALSE)</f>
        <v>2</v>
      </c>
      <c r="C355" s="17" t="str">
        <f>VLOOKUP($A$355,[1]明細總表!$C$1:$AB$65536,3,FALSE)</f>
        <v>黃豆芽</v>
      </c>
    </row>
    <row r="356" spans="1:3" x14ac:dyDescent="0.25">
      <c r="A356" s="16"/>
      <c r="B356" s="17"/>
      <c r="C356" s="17" t="str">
        <f>VLOOKUP($A$355,[1]明細總表!$C$1:$AB$65536,5,FALSE)</f>
        <v>番茄原件</v>
      </c>
    </row>
    <row r="357" spans="1:3" x14ac:dyDescent="0.25">
      <c r="A357" s="16"/>
      <c r="B357" s="17"/>
      <c r="C357" s="17">
        <f>VLOOKUP($A$355,[1]明細總表!$C$1:$AB$65536,7,FALSE)</f>
        <v>0</v>
      </c>
    </row>
    <row r="358" spans="1:3" x14ac:dyDescent="0.25">
      <c r="A358" s="16"/>
      <c r="B358" s="17"/>
      <c r="C358" s="17">
        <f>VLOOKUP($A$355,[1]明細總表!$C$1:$AB$65536,9,FALSE)</f>
        <v>0</v>
      </c>
    </row>
    <row r="359" spans="1:3" x14ac:dyDescent="0.25">
      <c r="A359" s="16"/>
      <c r="B359" s="17"/>
      <c r="C359" s="17">
        <f>VLOOKUP($A$355,[1]明細總表!$C$1:$AB$65536,11,FALSE)</f>
        <v>0</v>
      </c>
    </row>
    <row r="360" spans="1:3" x14ac:dyDescent="0.25">
      <c r="A360" s="16"/>
      <c r="B360" s="17"/>
      <c r="C360" s="17">
        <f>VLOOKUP($A$355,[1]明細總表!$C$1:$AB$65536,13,FALSE)</f>
        <v>0</v>
      </c>
    </row>
    <row r="361" spans="1:3" x14ac:dyDescent="0.25">
      <c r="A361" s="16"/>
      <c r="B361" s="17"/>
      <c r="C361" s="17">
        <f>VLOOKUP($A$355,[1]明細總表!$C$1:$AB$65536,15,FALSE)</f>
        <v>0</v>
      </c>
    </row>
    <row r="362" spans="1:3" x14ac:dyDescent="0.25">
      <c r="A362" s="16"/>
      <c r="B362" s="17"/>
      <c r="C362" s="17">
        <f>VLOOKUP($A$355,[1]明細總表!$C$1:$AB$65536,17,FALSE)</f>
        <v>0</v>
      </c>
    </row>
    <row r="363" spans="1:3" x14ac:dyDescent="0.25">
      <c r="A363" s="16"/>
      <c r="B363" s="17"/>
      <c r="C363" s="17">
        <f>VLOOKUP($A$355,[1]明細總表!$C$1:$AB$65536,19,FALSE)</f>
        <v>0</v>
      </c>
    </row>
    <row r="364" spans="1:3" x14ac:dyDescent="0.25">
      <c r="A364" s="16"/>
      <c r="B364" s="17"/>
      <c r="C364" s="17">
        <f>VLOOKUP($A$355,[1]明細總表!$C$1:$AB$65536,21,FALSE)</f>
        <v>0</v>
      </c>
    </row>
    <row r="365" spans="1:3" x14ac:dyDescent="0.25">
      <c r="A365" s="12" t="str">
        <f>VLOOKUP(C326,[1]麗山菜單!B10:H10,3,FALSE)</f>
        <v>蕎麥飯</v>
      </c>
      <c r="B365" s="13">
        <f>VLOOKUP($A$365,[1]明細總表!$C$1:$AB$65536,2,FALSE)</f>
        <v>2</v>
      </c>
      <c r="C365" s="13" t="str">
        <f>VLOOKUP($A$365,[1]明細總表!$C$1:$AB$65536,3,FALSE)</f>
        <v>白米</v>
      </c>
    </row>
    <row r="366" spans="1:3" x14ac:dyDescent="0.25">
      <c r="A366" s="12"/>
      <c r="B366" s="13"/>
      <c r="C366" s="13" t="str">
        <f>VLOOKUP($A$365,[1]明細總表!$C$1:$AB$65536,5,FALSE)</f>
        <v>蕎麥</v>
      </c>
    </row>
    <row r="367" spans="1:3" x14ac:dyDescent="0.25">
      <c r="A367" s="12" t="s">
        <v>329</v>
      </c>
      <c r="B367" s="13">
        <v>1</v>
      </c>
      <c r="C367" s="13" t="s">
        <v>341</v>
      </c>
    </row>
    <row r="368" spans="1:3" x14ac:dyDescent="0.25">
      <c r="A368" s="16" t="s">
        <v>5</v>
      </c>
      <c r="B368" s="17"/>
      <c r="C368" s="17" t="s">
        <v>331</v>
      </c>
    </row>
    <row r="369" spans="1:3" x14ac:dyDescent="0.25">
      <c r="A369" s="16"/>
      <c r="B369" s="17"/>
      <c r="C369" s="17" t="s">
        <v>313</v>
      </c>
    </row>
    <row r="370" spans="1:3" x14ac:dyDescent="0.25">
      <c r="A370" s="16"/>
      <c r="B370" s="17"/>
      <c r="C370" s="17" t="s">
        <v>8</v>
      </c>
    </row>
    <row r="371" spans="1:3" x14ac:dyDescent="0.25">
      <c r="A371" s="5" t="e">
        <f>VLOOKUP(#REF!,[1]人數!$L$1:$S$65536,6,FALSE)</f>
        <v>#REF!</v>
      </c>
      <c r="B371" s="6" t="e">
        <f>VLOOKUP(#REF!,[1]人數!$L$1:$S$65536,7,FALSE)</f>
        <v>#REF!</v>
      </c>
      <c r="C371" s="7"/>
    </row>
    <row r="372" spans="1:3" x14ac:dyDescent="0.25">
      <c r="A372" s="8">
        <v>50</v>
      </c>
      <c r="C372" s="9">
        <f>[1]麗山菜單!B11</f>
        <v>44812</v>
      </c>
    </row>
    <row r="373" spans="1:3" x14ac:dyDescent="0.25">
      <c r="A373" s="10" t="s">
        <v>0</v>
      </c>
      <c r="B373" s="11" t="s">
        <v>337</v>
      </c>
      <c r="C373" s="10" t="s">
        <v>325</v>
      </c>
    </row>
    <row r="374" spans="1:3" x14ac:dyDescent="0.25">
      <c r="A374" s="12" t="str">
        <f>VLOOKUP(C372,[1]麗山菜單!B11:H11,4,FALSE)</f>
        <v>素沙茶炒飯</v>
      </c>
      <c r="B374" s="13">
        <f>VLOOKUP($A$374,[1]明細總表!$C$1:$AB$65536,2,FALSE)</f>
        <v>7</v>
      </c>
      <c r="C374" s="13" t="str">
        <f>VLOOKUP($A$374,[1]明細總表!$C$1:$AB$65536,3,FALSE)</f>
        <v>CAS冷凍玉米粒</v>
      </c>
    </row>
    <row r="375" spans="1:3" x14ac:dyDescent="0.25">
      <c r="A375" s="12"/>
      <c r="B375" s="13"/>
      <c r="C375" s="13" t="str">
        <f>VLOOKUP($A$374,[1]明細總表!$C$1:$AB$65536,5,FALSE)</f>
        <v>CAS冷凍毛豆仁</v>
      </c>
    </row>
    <row r="376" spans="1:3" x14ac:dyDescent="0.25">
      <c r="A376" s="12"/>
      <c r="B376" s="13"/>
      <c r="C376" s="13" t="str">
        <f>VLOOKUP($A$374,[1]明細總表!$C$1:$AB$65536,7,FALSE)</f>
        <v>紅蘿蔔小丁</v>
      </c>
    </row>
    <row r="377" spans="1:3" x14ac:dyDescent="0.25">
      <c r="A377" s="12"/>
      <c r="B377" s="13"/>
      <c r="C377" s="13" t="str">
        <f>VLOOKUP($A$374,[1]明細總表!$C$1:$AB$65536,9,FALSE)</f>
        <v>麵輪</v>
      </c>
    </row>
    <row r="378" spans="1:3" x14ac:dyDescent="0.25">
      <c r="A378" s="12"/>
      <c r="B378" s="13"/>
      <c r="C378" s="13" t="str">
        <f>VLOOKUP($A$374,[1]明細總表!$C$1:$AB$65536,11,FALSE)</f>
        <v>非基改碎干丁</v>
      </c>
    </row>
    <row r="379" spans="1:3" x14ac:dyDescent="0.25">
      <c r="A379" s="12"/>
      <c r="B379" s="13"/>
      <c r="C379" s="13" t="str">
        <f>VLOOKUP($A$374,[1]明細總表!$C$1:$AB$65536,13,FALSE)</f>
        <v>香菇原件</v>
      </c>
    </row>
    <row r="380" spans="1:3" x14ac:dyDescent="0.25">
      <c r="A380" s="12"/>
      <c r="B380" s="13"/>
      <c r="C380" s="13">
        <f>VLOOKUP($A$374,[1]明細總表!$C$1:$AB$65536,15,FALSE)</f>
        <v>0</v>
      </c>
    </row>
    <row r="381" spans="1:3" x14ac:dyDescent="0.25">
      <c r="A381" s="12"/>
      <c r="B381" s="13"/>
      <c r="C381" s="13">
        <f>VLOOKUP($A$374,[1]明細總表!$C$1:$AB$65536,17,FALSE)</f>
        <v>0</v>
      </c>
    </row>
    <row r="382" spans="1:3" x14ac:dyDescent="0.25">
      <c r="A382" s="12"/>
      <c r="B382" s="13"/>
      <c r="C382" s="13">
        <f>VLOOKUP($A$374,[1]明細總表!$C$1:$AB$65536,19,FALSE)</f>
        <v>0</v>
      </c>
    </row>
    <row r="383" spans="1:3" x14ac:dyDescent="0.25">
      <c r="A383" s="12"/>
      <c r="B383" s="13"/>
      <c r="C383" s="13">
        <f>VLOOKUP($A$374,[1]明細總表!$C$1:$AB$65536,21,FALSE)</f>
        <v>0</v>
      </c>
    </row>
    <row r="384" spans="1:3" x14ac:dyDescent="0.25">
      <c r="A384" s="12"/>
      <c r="B384" s="13"/>
      <c r="C384" s="13">
        <f>VLOOKUP($A$374,[1]明細總表!$C$1:$AB$65536,23,FALSE)</f>
        <v>0</v>
      </c>
    </row>
    <row r="385" spans="1:3" x14ac:dyDescent="0.25">
      <c r="A385" s="13"/>
      <c r="B385" s="13"/>
      <c r="C385" s="13" t="str">
        <f>VLOOKUP($A$374,[1]明細總表!$C$1:$AB$65536,25,FALSE)</f>
        <v>白米</v>
      </c>
    </row>
    <row r="386" spans="1:3" x14ac:dyDescent="0.25">
      <c r="A386" s="16" t="str">
        <f>VLOOKUP(C372,[1]麗山菜單!B11:H11,5,FALSE)</f>
        <v>紅燒烤麩</v>
      </c>
      <c r="B386" s="17">
        <f>VLOOKUP($A$386,[1]明細總表!$C$1:$AB$65536,2,FALSE)</f>
        <v>5</v>
      </c>
      <c r="C386" s="17" t="str">
        <f>VLOOKUP($A$386,[1]明細總表!$C$1:$AB$65536,3,FALSE)</f>
        <v>烤麩(切)</v>
      </c>
    </row>
    <row r="387" spans="1:3" x14ac:dyDescent="0.25">
      <c r="A387" s="16"/>
      <c r="B387" s="17"/>
      <c r="C387" s="17" t="str">
        <f>VLOOKUP($A$386,[1]明細總表!$C$1:$AB$65536,5,FALSE)</f>
        <v>白蘿蔔中丁</v>
      </c>
    </row>
    <row r="388" spans="1:3" x14ac:dyDescent="0.25">
      <c r="A388" s="16"/>
      <c r="B388" s="17"/>
      <c r="C388" s="17" t="str">
        <f>VLOOKUP($A$386,[1]明細總表!$C$1:$AB$65536,7,FALSE)</f>
        <v>杏鮑菇原件</v>
      </c>
    </row>
    <row r="389" spans="1:3" x14ac:dyDescent="0.25">
      <c r="A389" s="16"/>
      <c r="B389" s="17"/>
      <c r="C389" s="17" t="str">
        <f>VLOOKUP($A$386,[1]明細總表!$C$1:$AB$65536,9,FALSE)</f>
        <v>乾木耳</v>
      </c>
    </row>
    <row r="390" spans="1:3" x14ac:dyDescent="0.25">
      <c r="A390" s="16"/>
      <c r="B390" s="17"/>
      <c r="C390" s="17" t="s">
        <v>342</v>
      </c>
    </row>
    <row r="391" spans="1:3" x14ac:dyDescent="0.25">
      <c r="A391" s="16"/>
      <c r="B391" s="17"/>
      <c r="C391" s="17">
        <f>VLOOKUP($A$386,[1]明細總表!$C$1:$AB$65536,13,FALSE)</f>
        <v>0</v>
      </c>
    </row>
    <row r="392" spans="1:3" x14ac:dyDescent="0.25">
      <c r="A392" s="16"/>
      <c r="B392" s="17"/>
      <c r="C392" s="17">
        <f>VLOOKUP($A$386,[1]明細總表!$C$1:$AB$65536,15,FALSE)</f>
        <v>0</v>
      </c>
    </row>
    <row r="393" spans="1:3" x14ac:dyDescent="0.25">
      <c r="A393" s="16"/>
      <c r="B393" s="17"/>
      <c r="C393" s="17">
        <f>VLOOKUP($A$386,[1]明細總表!$C$1:$AB$65536,17,FALSE)</f>
        <v>0</v>
      </c>
    </row>
    <row r="394" spans="1:3" x14ac:dyDescent="0.25">
      <c r="A394" s="16"/>
      <c r="B394" s="17"/>
      <c r="C394" s="17">
        <f>VLOOKUP($A$386,[1]明細總表!$C$1:$AB$65536,19,FALSE)</f>
        <v>0</v>
      </c>
    </row>
    <row r="395" spans="1:3" x14ac:dyDescent="0.25">
      <c r="A395" s="16"/>
      <c r="B395" s="17"/>
      <c r="C395" s="17">
        <f>VLOOKUP($A$386,[1]明細總表!$C$1:$AB$65536,19,FALSE)</f>
        <v>0</v>
      </c>
    </row>
    <row r="396" spans="1:3" x14ac:dyDescent="0.25">
      <c r="A396" s="12" t="str">
        <f>VLOOKUP(C372,[1]麗山菜單!B11:H11,6,FALSE)</f>
        <v>有機莧菜</v>
      </c>
      <c r="B396" s="13">
        <f>VLOOKUP($A$396,[1]明細總表!$C$1:$AB$65536,2,FALSE)</f>
        <v>2</v>
      </c>
      <c r="C396" s="13" t="str">
        <f>VLOOKUP($A$396,[1]明細總表!$C$1:$AB$65536,3,FALSE)</f>
        <v>有機莧菜</v>
      </c>
    </row>
    <row r="397" spans="1:3" x14ac:dyDescent="0.25">
      <c r="A397" s="12"/>
      <c r="B397" s="13"/>
      <c r="C397" s="13" t="str">
        <f>VLOOKUP($A$396,[1]明細總表!$C$1:$AB$65536,5,FALSE)</f>
        <v>薑絲</v>
      </c>
    </row>
    <row r="398" spans="1:3" x14ac:dyDescent="0.25">
      <c r="A398" s="12"/>
      <c r="B398" s="13"/>
      <c r="C398" s="13">
        <f>VLOOKUP($A$396,[1]明細總表!$C$1:$AB$65536,7,FALSE)</f>
        <v>0</v>
      </c>
    </row>
    <row r="399" spans="1:3" x14ac:dyDescent="0.25">
      <c r="A399" s="12"/>
      <c r="B399" s="13"/>
      <c r="C399" s="13">
        <f>VLOOKUP($A$396,[1]明細總表!$C$1:$AB$65536,9,FALSE)</f>
        <v>0</v>
      </c>
    </row>
    <row r="400" spans="1:3" x14ac:dyDescent="0.25">
      <c r="A400" s="12"/>
      <c r="B400" s="13"/>
      <c r="C400" s="13">
        <f>VLOOKUP($A$396,[1]明細總表!$C$1:$AB$65536,11,FALSE)</f>
        <v>0</v>
      </c>
    </row>
    <row r="401" spans="1:3" x14ac:dyDescent="0.25">
      <c r="A401" s="16" t="str">
        <f>VLOOKUP(C372,[1]麗山菜單!B11:H11,7,FALSE)</f>
        <v>紅豆西米露</v>
      </c>
      <c r="B401" s="17">
        <f>VLOOKUP($A$401,[1]明細總表!$C$1:$AB$65536,2,FALSE)</f>
        <v>2</v>
      </c>
      <c r="C401" s="17" t="str">
        <f>VLOOKUP($A$401,[1]明細總表!$C$1:$AB$65536,3,FALSE)</f>
        <v>紅豆(台灣)</v>
      </c>
    </row>
    <row r="402" spans="1:3" x14ac:dyDescent="0.25">
      <c r="A402" s="16"/>
      <c r="B402" s="17"/>
      <c r="C402" s="17" t="str">
        <f>VLOOKUP($A$401,[1]明細總表!$C$1:$AB$65536,5,FALSE)</f>
        <v>西谷米</v>
      </c>
    </row>
    <row r="403" spans="1:3" x14ac:dyDescent="0.25">
      <c r="A403" s="16"/>
      <c r="B403" s="17"/>
      <c r="C403" s="21">
        <f>VLOOKUP($A$401,[1]明細總表!$C$1:$AB$65536,7,FALSE)</f>
        <v>0</v>
      </c>
    </row>
    <row r="404" spans="1:3" x14ac:dyDescent="0.25">
      <c r="A404" s="16"/>
      <c r="B404" s="17"/>
      <c r="C404" s="17">
        <f>VLOOKUP($A$401,[1]明細總表!$C$1:$AB$65536,9,FALSE)</f>
        <v>0</v>
      </c>
    </row>
    <row r="405" spans="1:3" x14ac:dyDescent="0.25">
      <c r="A405" s="16"/>
      <c r="B405" s="17"/>
      <c r="C405" s="17">
        <f>VLOOKUP($A$401,[1]明細總表!$C$1:$AB$65536,11,FALSE)</f>
        <v>0</v>
      </c>
    </row>
    <row r="406" spans="1:3" x14ac:dyDescent="0.25">
      <c r="A406" s="16"/>
      <c r="B406" s="17"/>
      <c r="C406" s="17">
        <f>VLOOKUP($A$401,[1]明細總表!$C$1:$AB$65536,13,FALSE)</f>
        <v>0</v>
      </c>
    </row>
    <row r="407" spans="1:3" x14ac:dyDescent="0.25">
      <c r="A407" s="16"/>
      <c r="B407" s="17"/>
      <c r="C407" s="17">
        <f>VLOOKUP($A$401,[1]明細總表!$C$1:$AB$65536,15,FALSE)</f>
        <v>0</v>
      </c>
    </row>
    <row r="408" spans="1:3" x14ac:dyDescent="0.25">
      <c r="A408" s="16"/>
      <c r="B408" s="17"/>
      <c r="C408" s="17">
        <f>VLOOKUP($A$401,[1]明細總表!$C$1:$AB$65536,17,FALSE)</f>
        <v>0</v>
      </c>
    </row>
    <row r="409" spans="1:3" x14ac:dyDescent="0.25">
      <c r="A409" s="16"/>
      <c r="B409" s="17"/>
      <c r="C409" s="17">
        <f>VLOOKUP($A$401,[1]明細總表!$C$1:$AB$65536,19,FALSE)</f>
        <v>0</v>
      </c>
    </row>
    <row r="410" spans="1:3" x14ac:dyDescent="0.25">
      <c r="A410" s="16"/>
      <c r="B410" s="17"/>
      <c r="C410" s="17">
        <f>VLOOKUP($A$401,[1]明細總表!$C$1:$AB$65536,21,FALSE)</f>
        <v>0</v>
      </c>
    </row>
    <row r="411" spans="1:3" x14ac:dyDescent="0.25">
      <c r="A411" s="12" t="str">
        <f>VLOOKUP(C372,[1]麗山菜單!B11:H11,3,FALSE)</f>
        <v>用有機</v>
      </c>
      <c r="B411" s="13" t="e">
        <f>VLOOKUP($A$411,[1]明細總表!$C$1:$AB$65536,2,FALSE)</f>
        <v>#N/A</v>
      </c>
      <c r="C411" s="13" t="e">
        <f>VLOOKUP($A$411,[1]明細總表!$C$1:$AB$65536,3,FALSE)</f>
        <v>#N/A</v>
      </c>
    </row>
    <row r="412" spans="1:3" x14ac:dyDescent="0.25">
      <c r="A412" s="12"/>
      <c r="B412" s="13"/>
      <c r="C412" s="13" t="e">
        <f>VLOOKUP($A$411,[1]明細總表!$C$1:$AB$65536,5,FALSE)</f>
        <v>#N/A</v>
      </c>
    </row>
    <row r="413" spans="1:3" x14ac:dyDescent="0.25">
      <c r="A413" s="12" t="s">
        <v>343</v>
      </c>
      <c r="B413" s="13">
        <v>1</v>
      </c>
      <c r="C413" s="13" t="s">
        <v>344</v>
      </c>
    </row>
    <row r="414" spans="1:3" x14ac:dyDescent="0.25">
      <c r="A414" s="16" t="s">
        <v>5</v>
      </c>
      <c r="B414" s="17"/>
      <c r="C414" s="17" t="s">
        <v>6</v>
      </c>
    </row>
    <row r="415" spans="1:3" x14ac:dyDescent="0.25">
      <c r="A415" s="16"/>
      <c r="B415" s="17"/>
      <c r="C415" s="17" t="s">
        <v>313</v>
      </c>
    </row>
    <row r="416" spans="1:3" x14ac:dyDescent="0.25">
      <c r="A416" s="16"/>
      <c r="B416" s="17"/>
      <c r="C416" s="17" t="s">
        <v>8</v>
      </c>
    </row>
    <row r="417" spans="1:3" hidden="1" x14ac:dyDescent="0.25">
      <c r="A417" s="5" t="e">
        <f>VLOOKUP(#REF!,[1]人數!$L$1:$S$65536,6,FALSE)</f>
        <v>#REF!</v>
      </c>
      <c r="B417" s="6" t="e">
        <f>VLOOKUP(#REF!,[1]人數!$L$1:$S$65536,7,FALSE)</f>
        <v>#REF!</v>
      </c>
      <c r="C417" s="7"/>
    </row>
    <row r="418" spans="1:3" hidden="1" x14ac:dyDescent="0.25">
      <c r="A418" s="8" t="e">
        <f>VLOOKUP(#REF!,[1]人數!$L$1:$S$65536,8,FALSE)</f>
        <v>#REF!</v>
      </c>
      <c r="C418" s="9">
        <f>[1]麗山菜單!B12</f>
        <v>44813</v>
      </c>
    </row>
    <row r="419" spans="1:3" hidden="1" x14ac:dyDescent="0.25">
      <c r="A419" s="10" t="s">
        <v>345</v>
      </c>
      <c r="B419" s="11" t="s">
        <v>1</v>
      </c>
      <c r="C419" s="10" t="s">
        <v>2</v>
      </c>
    </row>
    <row r="420" spans="1:3" hidden="1" x14ac:dyDescent="0.25">
      <c r="A420" s="12">
        <f>VLOOKUP(C418,[1]麗山菜單!B12:H12,4,FALSE)</f>
        <v>0</v>
      </c>
      <c r="B420" s="13">
        <f>VLOOKUP($A$420,[1]明細總表!$C$1:$AB$65536,2,FALSE)</f>
        <v>0</v>
      </c>
      <c r="C420" s="13">
        <f>VLOOKUP($A$420,[1]明細總表!$C$1:$AB$65536,3,FALSE)</f>
        <v>0</v>
      </c>
    </row>
    <row r="421" spans="1:3" hidden="1" x14ac:dyDescent="0.25">
      <c r="A421" s="12"/>
      <c r="B421" s="13"/>
      <c r="C421" s="13">
        <f>VLOOKUP($A$420,[1]明細總表!$C$1:$AB$65536,5,FALSE)</f>
        <v>0</v>
      </c>
    </row>
    <row r="422" spans="1:3" hidden="1" x14ac:dyDescent="0.25">
      <c r="A422" s="12"/>
      <c r="B422" s="13"/>
      <c r="C422" s="13">
        <f>VLOOKUP($A$420,[1]明細總表!$C$1:$AB$65536,7,FALSE)</f>
        <v>0</v>
      </c>
    </row>
    <row r="423" spans="1:3" hidden="1" x14ac:dyDescent="0.25">
      <c r="A423" s="12"/>
      <c r="B423" s="13"/>
      <c r="C423" s="13">
        <f>VLOOKUP($A$420,[1]明細總表!$C$1:$AB$65536,9,FALSE)</f>
        <v>0</v>
      </c>
    </row>
    <row r="424" spans="1:3" hidden="1" x14ac:dyDescent="0.25">
      <c r="A424" s="12"/>
      <c r="B424" s="13"/>
      <c r="C424" s="13">
        <f>VLOOKUP($A$420,[1]明細總表!$C$1:$AB$65536,11,FALSE)</f>
        <v>0</v>
      </c>
    </row>
    <row r="425" spans="1:3" hidden="1" x14ac:dyDescent="0.25">
      <c r="A425" s="12"/>
      <c r="B425" s="13"/>
      <c r="C425" s="13">
        <f>VLOOKUP($A$420,[1]明細總表!$C$1:$AB$65536,13,FALSE)</f>
        <v>0</v>
      </c>
    </row>
    <row r="426" spans="1:3" hidden="1" x14ac:dyDescent="0.25">
      <c r="A426" s="12"/>
      <c r="B426" s="13"/>
      <c r="C426" s="13">
        <f>VLOOKUP($A$420,[1]明細總表!$C$1:$AB$65536,15,FALSE)</f>
        <v>0</v>
      </c>
    </row>
    <row r="427" spans="1:3" hidden="1" x14ac:dyDescent="0.25">
      <c r="A427" s="12"/>
      <c r="B427" s="13"/>
      <c r="C427" s="13">
        <f>VLOOKUP($A$420,[1]明細總表!$C$1:$AB$65536,17,FALSE)</f>
        <v>0</v>
      </c>
    </row>
    <row r="428" spans="1:3" hidden="1" x14ac:dyDescent="0.25">
      <c r="A428" s="12"/>
      <c r="B428" s="13"/>
      <c r="C428" s="13">
        <f>VLOOKUP($A$420,[1]明細總表!$C$1:$AB$65536,19,FALSE)</f>
        <v>0</v>
      </c>
    </row>
    <row r="429" spans="1:3" hidden="1" x14ac:dyDescent="0.25">
      <c r="A429" s="12"/>
      <c r="B429" s="13"/>
      <c r="C429" s="13">
        <f>VLOOKUP($A$420,[1]明細總表!$C$1:$AB$65536,21,FALSE)</f>
        <v>0</v>
      </c>
    </row>
    <row r="430" spans="1:3" hidden="1" x14ac:dyDescent="0.25">
      <c r="A430" s="12"/>
      <c r="B430" s="13"/>
      <c r="C430" s="13">
        <f>VLOOKUP($A$420,[1]明細總表!$C$1:$AB$65536,23,FALSE)</f>
        <v>0</v>
      </c>
    </row>
    <row r="431" spans="1:3" hidden="1" x14ac:dyDescent="0.25">
      <c r="A431" s="12"/>
      <c r="B431" s="13"/>
      <c r="C431" s="13">
        <f>VLOOKUP($A$420,[1]明細總表!$C$1:$AB$65536,25,FALSE)</f>
        <v>0</v>
      </c>
    </row>
    <row r="432" spans="1:3" hidden="1" x14ac:dyDescent="0.25">
      <c r="A432" s="16">
        <f>VLOOKUP(C418,[1]麗山菜單!B12:H12,5,FALSE)</f>
        <v>0</v>
      </c>
      <c r="B432" s="17">
        <f>VLOOKUP($A$432,[1]明細總表!$C$1:$AB$65536,2,FALSE)</f>
        <v>0</v>
      </c>
      <c r="C432" s="17">
        <f>VLOOKUP($A$432,[1]明細總表!$C$1:$AB$65536,3,FALSE)</f>
        <v>0</v>
      </c>
    </row>
    <row r="433" spans="1:3" hidden="1" x14ac:dyDescent="0.25">
      <c r="A433" s="16"/>
      <c r="B433" s="17"/>
      <c r="C433" s="17">
        <f>VLOOKUP($A$432,[1]明細總表!$C$1:$AB$65536,5,FALSE)</f>
        <v>0</v>
      </c>
    </row>
    <row r="434" spans="1:3" hidden="1" x14ac:dyDescent="0.25">
      <c r="A434" s="16"/>
      <c r="B434" s="17"/>
      <c r="C434" s="17">
        <f>VLOOKUP($A$432,[1]明細總表!$C$1:$AB$65536,7,FALSE)</f>
        <v>0</v>
      </c>
    </row>
    <row r="435" spans="1:3" hidden="1" x14ac:dyDescent="0.25">
      <c r="A435" s="16"/>
      <c r="B435" s="17"/>
      <c r="C435" s="17">
        <f>VLOOKUP($A$432,[1]明細總表!$C$1:$AB$65536,9,FALSE)</f>
        <v>0</v>
      </c>
    </row>
    <row r="436" spans="1:3" hidden="1" x14ac:dyDescent="0.25">
      <c r="A436" s="16"/>
      <c r="B436" s="17"/>
      <c r="C436" s="17">
        <f>VLOOKUP($A$432,[1]明細總表!$C$1:$AB$65536,11,FALSE)</f>
        <v>0</v>
      </c>
    </row>
    <row r="437" spans="1:3" hidden="1" x14ac:dyDescent="0.25">
      <c r="A437" s="16"/>
      <c r="B437" s="17"/>
      <c r="C437" s="17">
        <f>VLOOKUP($A$432,[1]明細總表!$C$1:$AB$65536,13,FALSE)</f>
        <v>0</v>
      </c>
    </row>
    <row r="438" spans="1:3" hidden="1" x14ac:dyDescent="0.25">
      <c r="A438" s="16"/>
      <c r="B438" s="17"/>
      <c r="C438" s="17">
        <f>VLOOKUP($A$432,[1]明細總表!$C$1:$AB$65536,15,FALSE)</f>
        <v>0</v>
      </c>
    </row>
    <row r="439" spans="1:3" hidden="1" x14ac:dyDescent="0.25">
      <c r="A439" s="16"/>
      <c r="B439" s="17"/>
      <c r="C439" s="17">
        <f>VLOOKUP($A$432,[1]明細總表!$C$1:$AB$65536,17,FALSE)</f>
        <v>0</v>
      </c>
    </row>
    <row r="440" spans="1:3" hidden="1" x14ac:dyDescent="0.25">
      <c r="A440" s="16"/>
      <c r="B440" s="17"/>
      <c r="C440" s="17">
        <f>VLOOKUP($A$432,[1]明細總表!$C$1:$AB$65536,19,FALSE)</f>
        <v>0</v>
      </c>
    </row>
    <row r="441" spans="1:3" hidden="1" x14ac:dyDescent="0.25">
      <c r="A441" s="16"/>
      <c r="B441" s="17"/>
      <c r="C441" s="17">
        <f>VLOOKUP($A$432,[1]明細總表!$C$1:$AB$65536,21,FALSE)</f>
        <v>0</v>
      </c>
    </row>
    <row r="442" spans="1:3" hidden="1" x14ac:dyDescent="0.25">
      <c r="A442" s="12">
        <f>VLOOKUP(C418,[1]麗山菜單!B12:H12,6,FALSE)</f>
        <v>0</v>
      </c>
      <c r="B442" s="13">
        <f>VLOOKUP($A$442,[1]明細總表!$C$1:$AB$65536,2,FALSE)</f>
        <v>0</v>
      </c>
      <c r="C442" s="13">
        <f>VLOOKUP($A$442,[1]明細總表!$C$1:$AB$65536,3,FALSE)</f>
        <v>0</v>
      </c>
    </row>
    <row r="443" spans="1:3" hidden="1" x14ac:dyDescent="0.25">
      <c r="A443" s="12"/>
      <c r="B443" s="13"/>
      <c r="C443" s="13">
        <f>VLOOKUP($A$442,[1]明細總表!$C$1:$AB$65536,5,FALSE)</f>
        <v>0</v>
      </c>
    </row>
    <row r="444" spans="1:3" hidden="1" x14ac:dyDescent="0.25">
      <c r="A444" s="12"/>
      <c r="B444" s="13"/>
      <c r="C444" s="13">
        <f>VLOOKUP($A$442,[1]明細總表!$C$1:$AB$65536,7,FALSE)</f>
        <v>0</v>
      </c>
    </row>
    <row r="445" spans="1:3" hidden="1" x14ac:dyDescent="0.25">
      <c r="A445" s="12"/>
      <c r="B445" s="13"/>
      <c r="C445" s="13">
        <f>VLOOKUP($A$442,[1]明細總表!$C$1:$AB$65536,9,FALSE)</f>
        <v>0</v>
      </c>
    </row>
    <row r="446" spans="1:3" hidden="1" x14ac:dyDescent="0.25">
      <c r="A446" s="12"/>
      <c r="B446" s="13"/>
      <c r="C446" s="13">
        <f>VLOOKUP($A$442,[1]明細總表!$C$1:$AB$65536,11,FALSE)</f>
        <v>0</v>
      </c>
    </row>
    <row r="447" spans="1:3" hidden="1" x14ac:dyDescent="0.25">
      <c r="A447" s="16">
        <f>VLOOKUP(C418,[1]麗山菜單!B12:H12,7,FALSE)</f>
        <v>0</v>
      </c>
      <c r="B447" s="17">
        <f>VLOOKUP($A$447,[1]明細總表!$C$1:$AB$65536,2,FALSE)</f>
        <v>0</v>
      </c>
      <c r="C447" s="17">
        <f>VLOOKUP($A$447,[1]明細總表!$C$1:$AB$65536,3,FALSE)</f>
        <v>0</v>
      </c>
    </row>
    <row r="448" spans="1:3" hidden="1" x14ac:dyDescent="0.25">
      <c r="A448" s="16"/>
      <c r="B448" s="17"/>
      <c r="C448" s="17">
        <f>VLOOKUP($A$447,[1]明細總表!$C$1:$AB$65536,5,FALSE)</f>
        <v>0</v>
      </c>
    </row>
    <row r="449" spans="1:3" hidden="1" x14ac:dyDescent="0.25">
      <c r="A449" s="16"/>
      <c r="B449" s="17"/>
      <c r="C449" s="17">
        <f>VLOOKUP($A$447,[1]明細總表!$C$1:$AB$65536,7,FALSE)</f>
        <v>0</v>
      </c>
    </row>
    <row r="450" spans="1:3" hidden="1" x14ac:dyDescent="0.25">
      <c r="A450" s="16"/>
      <c r="B450" s="17"/>
      <c r="C450" s="17">
        <f>VLOOKUP($A$447,[1]明細總表!$C$1:$AB$65536,9,FALSE)</f>
        <v>0</v>
      </c>
    </row>
    <row r="451" spans="1:3" hidden="1" x14ac:dyDescent="0.25">
      <c r="A451" s="16"/>
      <c r="B451" s="17"/>
      <c r="C451" s="17">
        <f>VLOOKUP($A$447,[1]明細總表!$C$1:$AB$65536,11,FALSE)</f>
        <v>0</v>
      </c>
    </row>
    <row r="452" spans="1:3" hidden="1" x14ac:dyDescent="0.25">
      <c r="A452" s="16"/>
      <c r="B452" s="17"/>
      <c r="C452" s="17">
        <f>VLOOKUP($A$447,[1]明細總表!$C$1:$AB$65536,13,FALSE)</f>
        <v>0</v>
      </c>
    </row>
    <row r="453" spans="1:3" hidden="1" x14ac:dyDescent="0.25">
      <c r="A453" s="16"/>
      <c r="B453" s="17"/>
      <c r="C453" s="17">
        <f>VLOOKUP($A$447,[1]明細總表!$C$1:$AB$65536,15,FALSE)</f>
        <v>0</v>
      </c>
    </row>
    <row r="454" spans="1:3" hidden="1" x14ac:dyDescent="0.25">
      <c r="A454" s="16"/>
      <c r="B454" s="17"/>
      <c r="C454" s="17">
        <f>VLOOKUP($A$447,[1]明細總表!$C$1:$AB$65536,17,FALSE)</f>
        <v>0</v>
      </c>
    </row>
    <row r="455" spans="1:3" hidden="1" x14ac:dyDescent="0.25">
      <c r="A455" s="16"/>
      <c r="B455" s="17"/>
      <c r="C455" s="17">
        <f>VLOOKUP($A$447,[1]明細總表!$C$1:$AB$65536,19,FALSE)</f>
        <v>0</v>
      </c>
    </row>
    <row r="456" spans="1:3" hidden="1" x14ac:dyDescent="0.25">
      <c r="A456" s="16"/>
      <c r="B456" s="17"/>
      <c r="C456" s="17">
        <f>VLOOKUP($A$447,[1]明細總表!$C$1:$AB$65536,21,FALSE)</f>
        <v>0</v>
      </c>
    </row>
    <row r="457" spans="1:3" hidden="1" x14ac:dyDescent="0.25">
      <c r="A457" s="12" t="str">
        <f>VLOOKUP(C418,[1]麗山菜單!B12:H12,3,FALSE)</f>
        <v>中秋連假</v>
      </c>
      <c r="B457" s="13" t="e">
        <f>VLOOKUP($A$457,[1]明細總表!$C$1:$AB$65536,2,FALSE)</f>
        <v>#N/A</v>
      </c>
      <c r="C457" s="13" t="e">
        <f>VLOOKUP($A$457,[1]明細總表!$C$1:$AB$65536,3,FALSE)</f>
        <v>#N/A</v>
      </c>
    </row>
    <row r="458" spans="1:3" hidden="1" x14ac:dyDescent="0.25">
      <c r="A458" s="12"/>
      <c r="B458" s="13"/>
      <c r="C458" s="13" t="e">
        <f>VLOOKUP($A$457,[1]明細總表!$C$1:$AB$65536,5,FALSE)</f>
        <v>#N/A</v>
      </c>
    </row>
    <row r="459" spans="1:3" hidden="1" x14ac:dyDescent="0.25">
      <c r="A459" s="12" t="s">
        <v>343</v>
      </c>
      <c r="B459" s="13">
        <v>1</v>
      </c>
      <c r="C459" s="13" t="s">
        <v>341</v>
      </c>
    </row>
    <row r="460" spans="1:3" hidden="1" x14ac:dyDescent="0.25">
      <c r="A460" s="16" t="s">
        <v>5</v>
      </c>
      <c r="B460" s="17"/>
      <c r="C460" s="17" t="s">
        <v>6</v>
      </c>
    </row>
    <row r="461" spans="1:3" hidden="1" x14ac:dyDescent="0.25">
      <c r="A461" s="16"/>
      <c r="B461" s="17"/>
      <c r="C461" s="17" t="s">
        <v>313</v>
      </c>
    </row>
    <row r="462" spans="1:3" hidden="1" x14ac:dyDescent="0.25">
      <c r="A462" s="16"/>
      <c r="B462" s="17"/>
      <c r="C462" s="17" t="s">
        <v>346</v>
      </c>
    </row>
    <row r="463" spans="1:3" x14ac:dyDescent="0.25">
      <c r="A463" s="5" t="e">
        <f>VLOOKUP(#REF!,[1]人數!$L$1:$S$65536,6,FALSE)</f>
        <v>#REF!</v>
      </c>
      <c r="B463" s="6" t="e">
        <f>VLOOKUP(#REF!,[1]人數!$L$1:$S$65536,7,FALSE)</f>
        <v>#REF!</v>
      </c>
      <c r="C463" s="7"/>
    </row>
    <row r="464" spans="1:3" x14ac:dyDescent="0.25">
      <c r="A464" s="8">
        <v>50</v>
      </c>
      <c r="C464" s="9">
        <f>[1]麗山菜單!B13</f>
        <v>44816</v>
      </c>
    </row>
    <row r="465" spans="1:3" x14ac:dyDescent="0.25">
      <c r="A465" s="10" t="s">
        <v>0</v>
      </c>
      <c r="B465" s="11" t="s">
        <v>324</v>
      </c>
      <c r="C465" s="10" t="s">
        <v>2</v>
      </c>
    </row>
    <row r="466" spans="1:3" x14ac:dyDescent="0.25">
      <c r="A466" s="12" t="str">
        <f>VLOOKUP(C464,[1]麗山菜單!B13:H13,4,FALSE)</f>
        <v>泰式打拋百頁</v>
      </c>
      <c r="B466" s="13">
        <f>VLOOKUP($A$466,[1]明細總表!$C$1:$AB$65536,2,FALSE)</f>
        <v>7</v>
      </c>
      <c r="C466" s="13" t="str">
        <f>VLOOKUP($A$466,[1]明細總表!$C$1:$AB$65536,3,FALSE)</f>
        <v>非基改百頁豆腐</v>
      </c>
    </row>
    <row r="467" spans="1:3" x14ac:dyDescent="0.25">
      <c r="A467" s="12"/>
      <c r="B467" s="13"/>
      <c r="C467" s="13" t="str">
        <f>VLOOKUP($A$466,[1]明細總表!$C$1:$AB$65536,5,FALSE)</f>
        <v>番茄原件</v>
      </c>
    </row>
    <row r="468" spans="1:3" x14ac:dyDescent="0.25">
      <c r="A468" s="12"/>
      <c r="B468" s="13"/>
      <c r="C468" s="13" t="str">
        <f>VLOOKUP($A$466,[1]明細總表!$C$1:$AB$65536,7,FALSE)</f>
        <v>豆薯小丁</v>
      </c>
    </row>
    <row r="469" spans="1:3" x14ac:dyDescent="0.25">
      <c r="A469" s="12"/>
      <c r="B469" s="13"/>
      <c r="C469" s="13" t="str">
        <f>VLOOKUP($A$466,[1]明細總表!$C$1:$AB$65536,9,FALSE)</f>
        <v>九層塔</v>
      </c>
    </row>
    <row r="470" spans="1:3" x14ac:dyDescent="0.25">
      <c r="A470" s="12"/>
      <c r="B470" s="13"/>
      <c r="C470" s="13" t="str">
        <f>VLOOKUP($A$466,[1]明細總表!$C$1:$AB$65536,11,FALSE)</f>
        <v>檸檬汁</v>
      </c>
    </row>
    <row r="471" spans="1:3" x14ac:dyDescent="0.25">
      <c r="A471" s="12"/>
      <c r="B471" s="13"/>
      <c r="C471" s="13" t="str">
        <f>VLOOKUP($A$466,[1]明細總表!$C$1:$AB$65536,13,FALSE)</f>
        <v>四季豆(處理好)</v>
      </c>
    </row>
    <row r="472" spans="1:3" x14ac:dyDescent="0.25">
      <c r="A472" s="12"/>
      <c r="B472" s="13"/>
      <c r="C472" s="13" t="str">
        <f>VLOOKUP($A$466,[1]明細總表!$C$1:$AB$65536,15,FALSE)</f>
        <v>素蠔油</v>
      </c>
    </row>
    <row r="473" spans="1:3" x14ac:dyDescent="0.25">
      <c r="A473" s="12"/>
      <c r="B473" s="13"/>
      <c r="C473" s="13">
        <f>VLOOKUP($A$466,[1]明細總表!$C$1:$AB$65536,17,FALSE)</f>
        <v>0</v>
      </c>
    </row>
    <row r="474" spans="1:3" x14ac:dyDescent="0.25">
      <c r="A474" s="12"/>
      <c r="B474" s="13"/>
      <c r="C474" s="13">
        <f>VLOOKUP($A$466,[1]明細總表!$C$1:$AB$65536,19,FALSE)</f>
        <v>0</v>
      </c>
    </row>
    <row r="475" spans="1:3" x14ac:dyDescent="0.25">
      <c r="A475" s="12"/>
      <c r="B475" s="13"/>
      <c r="C475" s="13">
        <f>VLOOKUP($A$466,[1]明細總表!$C$1:$AB$65536,21,FALSE)</f>
        <v>0</v>
      </c>
    </row>
    <row r="476" spans="1:3" x14ac:dyDescent="0.25">
      <c r="A476" s="12"/>
      <c r="B476" s="13"/>
      <c r="C476" s="13">
        <f>VLOOKUP($A$466,[1]明細總表!$C$1:$AB$65536,23,FALSE)</f>
        <v>0</v>
      </c>
    </row>
    <row r="477" spans="1:3" x14ac:dyDescent="0.25">
      <c r="A477" s="12"/>
      <c r="B477" s="13"/>
      <c r="C477" s="13">
        <f>VLOOKUP($A$466,[1]明細總表!$C$1:$AB$65536,25,FALSE)</f>
        <v>0</v>
      </c>
    </row>
    <row r="478" spans="1:3" x14ac:dyDescent="0.25">
      <c r="A478" s="16" t="str">
        <f>VLOOKUP(C464,[1]麗山菜單!B13:H13,5,FALSE)</f>
        <v>螞蟻上樹</v>
      </c>
      <c r="B478" s="17">
        <f>VLOOKUP($A$478,[1]明細總表!$C$1:$AB$65536,2,FALSE)</f>
        <v>6</v>
      </c>
      <c r="C478" s="17" t="str">
        <f>VLOOKUP($A$478,[1]明細總表!$C$1:$AB$65536,3,FALSE)</f>
        <v>冬粉</v>
      </c>
    </row>
    <row r="479" spans="1:3" x14ac:dyDescent="0.25">
      <c r="A479" s="16"/>
      <c r="B479" s="17"/>
      <c r="C479" s="17" t="str">
        <f>VLOOKUP($A$478,[1]明細總表!$C$1:$AB$65536,5,FALSE)</f>
        <v>非基改豆干丁</v>
      </c>
    </row>
    <row r="480" spans="1:3" x14ac:dyDescent="0.25">
      <c r="A480" s="17"/>
      <c r="B480" s="17"/>
      <c r="C480" s="17" t="str">
        <f>VLOOKUP($A$478,[1]明細總表!$C$1:$AB$65536,7,FALSE)</f>
        <v>高麗菜段</v>
      </c>
    </row>
    <row r="481" spans="1:3" x14ac:dyDescent="0.25">
      <c r="A481" s="17"/>
      <c r="B481" s="17"/>
      <c r="C481" s="17" t="str">
        <f>VLOOKUP($A$478,[1]明細總表!$C$1:$AB$65536,9,FALSE)</f>
        <v>芹菜段</v>
      </c>
    </row>
    <row r="482" spans="1:3" x14ac:dyDescent="0.25">
      <c r="A482" s="16"/>
      <c r="B482" s="17"/>
      <c r="C482" s="17" t="str">
        <f>VLOOKUP($A$478,[1]明細總表!$C$1:$AB$65536,11,FALSE)</f>
        <v>乾木耳</v>
      </c>
    </row>
    <row r="483" spans="1:3" x14ac:dyDescent="0.25">
      <c r="A483" s="16"/>
      <c r="B483" s="17"/>
      <c r="C483" s="17" t="str">
        <f>VLOOKUP($A$478,[1]明細總表!$C$1:$AB$65536,13,FALSE)</f>
        <v>辣豆瓣醬</v>
      </c>
    </row>
    <row r="484" spans="1:3" x14ac:dyDescent="0.25">
      <c r="A484" s="16"/>
      <c r="B484" s="17"/>
      <c r="C484" s="17">
        <f>VLOOKUP($A$478,[1]明細總表!$C$1:$AB$65536,15,FALSE)</f>
        <v>0</v>
      </c>
    </row>
    <row r="485" spans="1:3" x14ac:dyDescent="0.25">
      <c r="A485" s="16"/>
      <c r="B485" s="17"/>
      <c r="C485" s="17">
        <f>VLOOKUP($A$478,[1]明細總表!$C$1:$AB$65536,17,FALSE)</f>
        <v>0</v>
      </c>
    </row>
    <row r="486" spans="1:3" x14ac:dyDescent="0.25">
      <c r="A486" s="16"/>
      <c r="B486" s="17"/>
      <c r="C486" s="17">
        <f>VLOOKUP($A$478,[1]明細總表!$C$1:$AB$65536,19,FALSE)</f>
        <v>0</v>
      </c>
    </row>
    <row r="487" spans="1:3" x14ac:dyDescent="0.25">
      <c r="A487" s="16"/>
      <c r="B487" s="17"/>
      <c r="C487" s="17">
        <f>VLOOKUP($A$478,[1]明細總表!$C$1:$AB$65536,21,FALSE)</f>
        <v>0</v>
      </c>
    </row>
    <row r="488" spans="1:3" x14ac:dyDescent="0.25">
      <c r="A488" s="12" t="str">
        <f>VLOOKUP(C464,[1]麗山菜單!B13:H13,6,FALSE)</f>
        <v>有機小白菜</v>
      </c>
      <c r="B488" s="13">
        <f>VLOOKUP($A$488,[1]明細總表!$C$1:$AB$65536,2,FALSE)</f>
        <v>2</v>
      </c>
      <c r="C488" s="13" t="str">
        <f>VLOOKUP($A$488,[1]明細總表!$C$1:$AB$65536,3,FALSE)</f>
        <v>有機小白菜</v>
      </c>
    </row>
    <row r="489" spans="1:3" x14ac:dyDescent="0.25">
      <c r="A489" s="12"/>
      <c r="B489" s="13"/>
      <c r="C489" s="13" t="str">
        <f>VLOOKUP($A$488,[1]明細總表!$C$1:$AB$65536,5,FALSE)</f>
        <v>薑絲</v>
      </c>
    </row>
    <row r="490" spans="1:3" x14ac:dyDescent="0.25">
      <c r="A490" s="12"/>
      <c r="B490" s="13"/>
      <c r="C490" s="13">
        <f>VLOOKUP($A$488,[1]明細總表!$C$1:$AB$65536,7,FALSE)</f>
        <v>0</v>
      </c>
    </row>
    <row r="491" spans="1:3" x14ac:dyDescent="0.25">
      <c r="A491" s="12"/>
      <c r="B491" s="13"/>
      <c r="C491" s="13">
        <f>VLOOKUP($A$488,[1]明細總表!$C$1:$AB$65536,9,FALSE)</f>
        <v>0</v>
      </c>
    </row>
    <row r="492" spans="1:3" x14ac:dyDescent="0.25">
      <c r="A492" s="12"/>
      <c r="B492" s="13"/>
      <c r="C492" s="13">
        <f>VLOOKUP($A$488,[1]明細總表!$C$1:$AB$65536,11,FALSE)</f>
        <v>0</v>
      </c>
    </row>
    <row r="493" spans="1:3" x14ac:dyDescent="0.25">
      <c r="A493" s="16" t="str">
        <f>VLOOKUP(C464,[1]麗山菜單!B13:H13,7,FALSE)</f>
        <v>黃瓜豆包湯</v>
      </c>
      <c r="B493" s="17">
        <f>VLOOKUP($A$493,[1]明細總表!$C$1:$AB$65536,2,FALSE)</f>
        <v>3</v>
      </c>
      <c r="C493" s="17" t="str">
        <f>VLOOKUP($A$493,[1]明細總表!$C$1:$AB$65536,3,FALSE)</f>
        <v>大黃瓜片</v>
      </c>
    </row>
    <row r="494" spans="1:3" x14ac:dyDescent="0.25">
      <c r="A494" s="16"/>
      <c r="B494" s="17"/>
      <c r="C494" s="17" t="str">
        <f>VLOOKUP($A$493,[1]明細總表!$C$1:$AB$65536,5,FALSE)</f>
        <v>非基改生豆包</v>
      </c>
    </row>
    <row r="495" spans="1:3" x14ac:dyDescent="0.25">
      <c r="A495" s="16"/>
      <c r="B495" s="17"/>
      <c r="C495" s="17" t="str">
        <f>VLOOKUP($A$493,[1]明細總表!$C$1:$AB$65536,7,FALSE)</f>
        <v>香菇原件</v>
      </c>
    </row>
    <row r="496" spans="1:3" x14ac:dyDescent="0.25">
      <c r="A496" s="16"/>
      <c r="B496" s="17"/>
      <c r="C496" s="17">
        <f>VLOOKUP($A$493,[1]明細總表!$C$1:$AB$65536,9,FALSE)</f>
        <v>0</v>
      </c>
    </row>
    <row r="497" spans="1:3" x14ac:dyDescent="0.25">
      <c r="A497" s="16"/>
      <c r="B497" s="17"/>
      <c r="C497" s="17">
        <f>VLOOKUP($A$493,[1]明細總表!$C$1:$AB$65536,11,FALSE)</f>
        <v>0</v>
      </c>
    </row>
    <row r="498" spans="1:3" x14ac:dyDescent="0.25">
      <c r="A498" s="16"/>
      <c r="B498" s="17"/>
      <c r="C498" s="17">
        <f>VLOOKUP($A$493,[1]明細總表!$C$1:$AB$65536,13,FALSE)</f>
        <v>0</v>
      </c>
    </row>
    <row r="499" spans="1:3" x14ac:dyDescent="0.25">
      <c r="A499" s="16"/>
      <c r="B499" s="17"/>
      <c r="C499" s="17">
        <f>VLOOKUP($A$493,[1]明細總表!$C$1:$AB$65536,15,FALSE)</f>
        <v>0</v>
      </c>
    </row>
    <row r="500" spans="1:3" x14ac:dyDescent="0.25">
      <c r="A500" s="16"/>
      <c r="B500" s="17"/>
      <c r="C500" s="17">
        <f>VLOOKUP($A$493,[1]明細總表!$C$1:$AB$65536,17,FALSE)</f>
        <v>0</v>
      </c>
    </row>
    <row r="501" spans="1:3" x14ac:dyDescent="0.25">
      <c r="A501" s="16"/>
      <c r="B501" s="17"/>
      <c r="C501" s="17">
        <f>VLOOKUP($A$493,[1]明細總表!$C$1:$AB$65536,19,FALSE)</f>
        <v>0</v>
      </c>
    </row>
    <row r="502" spans="1:3" x14ac:dyDescent="0.25">
      <c r="A502" s="16"/>
      <c r="B502" s="17"/>
      <c r="C502" s="17">
        <f>VLOOKUP($A$493,[1]明細總表!$C$1:$AB$65536,21,FALSE)</f>
        <v>0</v>
      </c>
    </row>
    <row r="503" spans="1:3" x14ac:dyDescent="0.25">
      <c r="A503" s="12" t="str">
        <f>VLOOKUP(C464,[1]麗山菜單!B13:H13,3,FALSE)</f>
        <v>芝麻飯</v>
      </c>
      <c r="B503" s="13">
        <f>VLOOKUP($A$503,[1]明細總表!$C$1:$AB$65536,2,FALSE)</f>
        <v>2</v>
      </c>
      <c r="C503" s="13" t="str">
        <f>VLOOKUP($A$503,[1]明細總表!$C$1:$AB$65536,3,FALSE)</f>
        <v>白米</v>
      </c>
    </row>
    <row r="504" spans="1:3" x14ac:dyDescent="0.25">
      <c r="A504" s="12"/>
      <c r="B504" s="13"/>
      <c r="C504" s="13" t="str">
        <f>VLOOKUP($A$503,[1]明細總表!$C$1:$AB$65536,5,FALSE)</f>
        <v>黑芝麻</v>
      </c>
    </row>
    <row r="505" spans="1:3" x14ac:dyDescent="0.25">
      <c r="A505" s="12" t="s">
        <v>343</v>
      </c>
      <c r="B505" s="13">
        <v>1</v>
      </c>
      <c r="C505" s="13" t="s">
        <v>347</v>
      </c>
    </row>
    <row r="506" spans="1:3" x14ac:dyDescent="0.25">
      <c r="A506" s="16" t="s">
        <v>348</v>
      </c>
      <c r="B506" s="17"/>
      <c r="C506" s="17" t="s">
        <v>6</v>
      </c>
    </row>
    <row r="507" spans="1:3" x14ac:dyDescent="0.25">
      <c r="A507" s="16"/>
      <c r="B507" s="17"/>
      <c r="C507" s="17" t="s">
        <v>313</v>
      </c>
    </row>
    <row r="508" spans="1:3" x14ac:dyDescent="0.25">
      <c r="A508" s="16"/>
      <c r="B508" s="17"/>
      <c r="C508" s="17" t="s">
        <v>8</v>
      </c>
    </row>
    <row r="509" spans="1:3" x14ac:dyDescent="0.25">
      <c r="A509" s="5" t="e">
        <f>VLOOKUP(#REF!,[1]人數!$L$1:$S$65536,6,FALSE)</f>
        <v>#REF!</v>
      </c>
      <c r="B509" s="6" t="e">
        <f>VLOOKUP(#REF!,[1]人數!$L$1:$S$65536,7,FALSE)</f>
        <v>#REF!</v>
      </c>
      <c r="C509" s="7"/>
    </row>
    <row r="510" spans="1:3" x14ac:dyDescent="0.25">
      <c r="A510" s="8">
        <v>50</v>
      </c>
      <c r="C510" s="9">
        <f>[1]麗山菜單!B14</f>
        <v>44817</v>
      </c>
    </row>
    <row r="511" spans="1:3" x14ac:dyDescent="0.25">
      <c r="A511" s="10" t="s">
        <v>318</v>
      </c>
      <c r="B511" s="11" t="s">
        <v>1</v>
      </c>
      <c r="C511" s="10" t="s">
        <v>2</v>
      </c>
    </row>
    <row r="512" spans="1:3" x14ac:dyDescent="0.25">
      <c r="A512" s="12" t="str">
        <f>VLOOKUP(C510,[1]麗山菜單!B14:H14,4,FALSE)</f>
        <v>素龍鳳腿*2</v>
      </c>
      <c r="B512" s="13">
        <f>VLOOKUP($A$512,[1]明細總表!$C$1:$AB$65536,2,FALSE)</f>
        <v>1</v>
      </c>
      <c r="C512" s="13" t="str">
        <f>VLOOKUP($A$512,[1]明細總表!$C$1:$AB$65536,3,FALSE)</f>
        <v>素龍鳳腿</v>
      </c>
    </row>
    <row r="513" spans="1:3" x14ac:dyDescent="0.25">
      <c r="A513" s="12"/>
      <c r="B513" s="13"/>
      <c r="C513" s="13">
        <f>VLOOKUP($A$512,[1]明細總表!$C$1:$AB$65536,5,FALSE)</f>
        <v>0</v>
      </c>
    </row>
    <row r="514" spans="1:3" x14ac:dyDescent="0.25">
      <c r="A514" s="12"/>
      <c r="B514" s="13"/>
      <c r="C514" s="13">
        <f>VLOOKUP($A$512,[1]明細總表!$C$1:$AB$65536,7,FALSE)</f>
        <v>0</v>
      </c>
    </row>
    <row r="515" spans="1:3" x14ac:dyDescent="0.25">
      <c r="A515" s="12"/>
      <c r="B515" s="13"/>
      <c r="C515" s="13">
        <f>VLOOKUP($A$512,[1]明細總表!$C$1:$AB$65536,9,FALSE)</f>
        <v>0</v>
      </c>
    </row>
    <row r="516" spans="1:3" x14ac:dyDescent="0.25">
      <c r="A516" s="12"/>
      <c r="B516" s="13"/>
      <c r="C516" s="13">
        <f>VLOOKUP($A$512,[1]明細總表!$C$1:$AB$65536,11,FALSE)</f>
        <v>0</v>
      </c>
    </row>
    <row r="517" spans="1:3" x14ac:dyDescent="0.25">
      <c r="A517" s="12"/>
      <c r="B517" s="13"/>
      <c r="C517" s="13">
        <f>VLOOKUP($A$512,[1]明細總表!$C$1:$AB$65536,13,FALSE)</f>
        <v>0</v>
      </c>
    </row>
    <row r="518" spans="1:3" x14ac:dyDescent="0.25">
      <c r="A518" s="12"/>
      <c r="B518" s="13"/>
      <c r="C518" s="13">
        <f>VLOOKUP($A$512,[1]明細總表!$C$1:$AB$65536,15,FALSE)</f>
        <v>0</v>
      </c>
    </row>
    <row r="519" spans="1:3" x14ac:dyDescent="0.25">
      <c r="A519" s="12"/>
      <c r="B519" s="13"/>
      <c r="C519" s="13">
        <f>VLOOKUP($A$512,[1]明細總表!$C$1:$AB$65536,17,FALSE)</f>
        <v>0</v>
      </c>
    </row>
    <row r="520" spans="1:3" x14ac:dyDescent="0.25">
      <c r="A520" s="12"/>
      <c r="B520" s="13"/>
      <c r="C520" s="13">
        <f>VLOOKUP($A$512,[1]明細總表!$C$1:$AB$65536,19,FALSE)</f>
        <v>0</v>
      </c>
    </row>
    <row r="521" spans="1:3" x14ac:dyDescent="0.25">
      <c r="A521" s="12"/>
      <c r="B521" s="13"/>
      <c r="C521" s="13">
        <f>VLOOKUP($A$512,[1]明細總表!$C$1:$AB$65536,21,FALSE)</f>
        <v>0</v>
      </c>
    </row>
    <row r="522" spans="1:3" x14ac:dyDescent="0.25">
      <c r="A522" s="15"/>
      <c r="B522" s="14"/>
      <c r="C522" s="14">
        <f>VLOOKUP($A$512,[1]明細總表!$C$1:$AB$65536,23,FALSE)</f>
        <v>0</v>
      </c>
    </row>
    <row r="523" spans="1:3" x14ac:dyDescent="0.25">
      <c r="A523" s="15"/>
      <c r="B523" s="14"/>
      <c r="C523" s="14">
        <f>VLOOKUP($A$512,[1]明細總表!$C$1:$AB$65536,25,FALSE)</f>
        <v>0</v>
      </c>
    </row>
    <row r="524" spans="1:3" x14ac:dyDescent="0.25">
      <c r="A524" s="16" t="str">
        <f>VLOOKUP(C510,[1]麗山菜單!B14:H14,5,FALSE)</f>
        <v>關東煮(2)</v>
      </c>
      <c r="B524" s="17">
        <f>VLOOKUP($A$524,[1]明細總表!$C$1:$AB$65536,2,FALSE)</f>
        <v>5</v>
      </c>
      <c r="C524" s="17" t="str">
        <f>VLOOKUP($A$524,[1]明細總表!$C$1:$AB$65536,3,FALSE)</f>
        <v>一公分玉米段</v>
      </c>
    </row>
    <row r="525" spans="1:3" x14ac:dyDescent="0.25">
      <c r="A525" s="16"/>
      <c r="B525" s="17"/>
      <c r="C525" s="17" t="str">
        <f>VLOOKUP($A$524,[1]明細總表!$C$1:$AB$65536,5,FALSE)</f>
        <v>蒟蒻小卷</v>
      </c>
    </row>
    <row r="526" spans="1:3" x14ac:dyDescent="0.25">
      <c r="A526" s="16"/>
      <c r="B526" s="17"/>
      <c r="C526" s="17" t="str">
        <f>VLOOKUP($A$524,[1]明細總表!$C$1:$AB$65536,7,FALSE)</f>
        <v>非基改小四角油丁</v>
      </c>
    </row>
    <row r="527" spans="1:3" x14ac:dyDescent="0.25">
      <c r="A527" s="16"/>
      <c r="B527" s="17"/>
      <c r="C527" s="17" t="str">
        <f>VLOOKUP($A$524,[1]明細總表!$C$1:$AB$65536,9,FALSE)</f>
        <v>白蘿蔔中丁</v>
      </c>
    </row>
    <row r="528" spans="1:3" x14ac:dyDescent="0.25">
      <c r="A528" s="16"/>
      <c r="B528" s="17"/>
      <c r="C528" s="17" t="str">
        <f>VLOOKUP($A$524,[1]明細總表!$C$1:$AB$65536,11,FALSE)</f>
        <v>芹菜珠</v>
      </c>
    </row>
    <row r="529" spans="1:3" x14ac:dyDescent="0.25">
      <c r="A529" s="16"/>
      <c r="B529" s="17"/>
      <c r="C529" s="17">
        <f>VLOOKUP($A$524,[1]明細總表!$C$1:$AB$65536,13,FALSE)</f>
        <v>0</v>
      </c>
    </row>
    <row r="530" spans="1:3" x14ac:dyDescent="0.25">
      <c r="A530" s="16"/>
      <c r="B530" s="17"/>
      <c r="C530" s="17">
        <f>VLOOKUP($A$524,[1]明細總表!$C$1:$AB$65536,15,FALSE)</f>
        <v>0</v>
      </c>
    </row>
    <row r="531" spans="1:3" x14ac:dyDescent="0.25">
      <c r="A531" s="16"/>
      <c r="B531" s="17"/>
      <c r="C531" s="17">
        <f>VLOOKUP($A$524,[1]明細總表!$C$1:$AB$65536,17,FALSE)</f>
        <v>0</v>
      </c>
    </row>
    <row r="532" spans="1:3" x14ac:dyDescent="0.25">
      <c r="A532" s="16"/>
      <c r="B532" s="17"/>
      <c r="C532" s="17">
        <f>VLOOKUP($A$524,[1]明細總表!$C$1:$AB$65536,19,FALSE)</f>
        <v>0</v>
      </c>
    </row>
    <row r="533" spans="1:3" x14ac:dyDescent="0.25">
      <c r="A533" s="16"/>
      <c r="B533" s="17"/>
      <c r="C533" s="17">
        <f>VLOOKUP($A$524,[1]明細總表!$C$1:$AB$65536,21,FALSE)</f>
        <v>0</v>
      </c>
    </row>
    <row r="534" spans="1:3" x14ac:dyDescent="0.25">
      <c r="A534" s="12" t="str">
        <f>VLOOKUP(C510,[1]麗山菜單!B14:H14,6,FALSE)</f>
        <v>有機味美菜</v>
      </c>
      <c r="B534" s="13">
        <f>VLOOKUP($A$534,[1]明細總表!$C$1:$AB$65536,2,FALSE)</f>
        <v>2</v>
      </c>
      <c r="C534" s="13" t="str">
        <f>VLOOKUP($A$534,[1]明細總表!$C$1:$AB$65536,3,FALSE)</f>
        <v>有機味美菜</v>
      </c>
    </row>
    <row r="535" spans="1:3" x14ac:dyDescent="0.25">
      <c r="A535" s="12"/>
      <c r="B535" s="13"/>
      <c r="C535" s="13" t="str">
        <f>VLOOKUP($A$534,[1]明細總表!$C$1:$AB$65536,5,FALSE)</f>
        <v>薑絲</v>
      </c>
    </row>
    <row r="536" spans="1:3" x14ac:dyDescent="0.25">
      <c r="A536" s="12"/>
      <c r="B536" s="13"/>
      <c r="C536" s="13">
        <f>VLOOKUP($A$534,[1]明細總表!$C$1:$AB$65536,7,FALSE)</f>
        <v>0</v>
      </c>
    </row>
    <row r="537" spans="1:3" x14ac:dyDescent="0.25">
      <c r="A537" s="12"/>
      <c r="B537" s="13"/>
      <c r="C537" s="13">
        <f>VLOOKUP($A$534,[1]明細總表!$C$1:$AB$65536,9,FALSE)</f>
        <v>0</v>
      </c>
    </row>
    <row r="538" spans="1:3" x14ac:dyDescent="0.25">
      <c r="A538" s="12"/>
      <c r="B538" s="13"/>
      <c r="C538" s="13">
        <f>VLOOKUP($A$534,[1]明細總表!$C$1:$AB$65536,11,FALSE)</f>
        <v>0</v>
      </c>
    </row>
    <row r="539" spans="1:3" x14ac:dyDescent="0.25">
      <c r="A539" s="16" t="str">
        <f>VLOOKUP(C510,[1]麗山菜單!B14:H14,7,FALSE)</f>
        <v>羅宋湯</v>
      </c>
      <c r="B539" s="17">
        <f>VLOOKUP($A$539,[1]明細總表!$C$1:$AB$65536,2,FALSE)</f>
        <v>5</v>
      </c>
      <c r="C539" s="17" t="str">
        <f>VLOOKUP($A$539,[1]明細總表!$C$1:$AB$65536,3,FALSE)</f>
        <v>高麗菜段</v>
      </c>
    </row>
    <row r="540" spans="1:3" x14ac:dyDescent="0.25">
      <c r="A540" s="16"/>
      <c r="B540" s="17"/>
      <c r="C540" s="17" t="str">
        <f>VLOOKUP($A$539,[1]明細總表!$C$1:$AB$65536,5,FALSE)</f>
        <v>番茄原件</v>
      </c>
    </row>
    <row r="541" spans="1:3" x14ac:dyDescent="0.25">
      <c r="A541" s="16"/>
      <c r="B541" s="17"/>
      <c r="C541" s="17" t="str">
        <f>VLOOKUP($A$539,[1]明細總表!$C$1:$AB$65536,7,FALSE)</f>
        <v>一公分西芹段</v>
      </c>
    </row>
    <row r="542" spans="1:3" x14ac:dyDescent="0.25">
      <c r="A542" s="16"/>
      <c r="B542" s="17"/>
      <c r="C542" s="17" t="str">
        <f>VLOOKUP($A$539,[1]明細總表!$C$1:$AB$65536,9,FALSE)</f>
        <v>番茄醬</v>
      </c>
    </row>
    <row r="543" spans="1:3" x14ac:dyDescent="0.25">
      <c r="A543" s="16"/>
      <c r="B543" s="17"/>
      <c r="C543" s="17" t="s">
        <v>349</v>
      </c>
    </row>
    <row r="544" spans="1:3" x14ac:dyDescent="0.25">
      <c r="A544" s="16"/>
      <c r="B544" s="17"/>
      <c r="C544" s="17">
        <f>VLOOKUP($A$539,[1]明細總表!$C$1:$AB$65536,13,FALSE)</f>
        <v>0</v>
      </c>
    </row>
    <row r="545" spans="1:3" x14ac:dyDescent="0.25">
      <c r="A545" s="16"/>
      <c r="B545" s="17"/>
      <c r="C545" s="17">
        <f>VLOOKUP($A$539,[1]明細總表!$C$1:$AB$65536,15,FALSE)</f>
        <v>0</v>
      </c>
    </row>
    <row r="546" spans="1:3" x14ac:dyDescent="0.25">
      <c r="A546" s="16"/>
      <c r="B546" s="17"/>
      <c r="C546" s="17">
        <f>VLOOKUP($A$539,[1]明細總表!$C$1:$AB$65536,17,FALSE)</f>
        <v>0</v>
      </c>
    </row>
    <row r="547" spans="1:3" x14ac:dyDescent="0.25">
      <c r="A547" s="16"/>
      <c r="B547" s="17"/>
      <c r="C547" s="17">
        <f>VLOOKUP($A$539,[1]明細總表!$C$1:$AB$65536,19,FALSE)</f>
        <v>0</v>
      </c>
    </row>
    <row r="548" spans="1:3" x14ac:dyDescent="0.25">
      <c r="A548" s="16"/>
      <c r="B548" s="17"/>
      <c r="C548" s="17">
        <f>VLOOKUP($A$539,[1]明細總表!$C$1:$AB$65536,21,FALSE)</f>
        <v>0</v>
      </c>
    </row>
    <row r="549" spans="1:3" x14ac:dyDescent="0.25">
      <c r="A549" s="12" t="str">
        <f>VLOOKUP(C510,[1]麗山菜單!B14:H14,3,FALSE)</f>
        <v>有機白米飯</v>
      </c>
      <c r="B549" s="13">
        <f>VLOOKUP($A$549,[1]明細總表!$C$1:$AB$65536,2,FALSE)</f>
        <v>1</v>
      </c>
      <c r="C549" s="13" t="str">
        <f>VLOOKUP($A$549,[1]明細總表!$C$1:$AB$65536,3,FALSE)</f>
        <v>有機白米</v>
      </c>
    </row>
    <row r="550" spans="1:3" x14ac:dyDescent="0.25">
      <c r="A550" s="12"/>
      <c r="B550" s="13"/>
      <c r="C550" s="13">
        <f>VLOOKUP($A$549,[1]明細總表!$C$1:$AB$65536,5,FALSE)</f>
        <v>0</v>
      </c>
    </row>
    <row r="551" spans="1:3" x14ac:dyDescent="0.25">
      <c r="A551" s="12" t="s">
        <v>3</v>
      </c>
      <c r="B551" s="13">
        <v>1</v>
      </c>
      <c r="C551" s="13" t="s">
        <v>335</v>
      </c>
    </row>
    <row r="552" spans="1:3" x14ac:dyDescent="0.25">
      <c r="A552" s="16" t="s">
        <v>348</v>
      </c>
      <c r="B552" s="17"/>
      <c r="C552" s="17" t="s">
        <v>350</v>
      </c>
    </row>
    <row r="553" spans="1:3" x14ac:dyDescent="0.25">
      <c r="A553" s="16"/>
      <c r="B553" s="17"/>
      <c r="C553" s="17" t="s">
        <v>313</v>
      </c>
    </row>
    <row r="554" spans="1:3" x14ac:dyDescent="0.25">
      <c r="A554" s="16"/>
      <c r="B554" s="17"/>
      <c r="C554" s="17" t="s">
        <v>8</v>
      </c>
    </row>
    <row r="555" spans="1:3" x14ac:dyDescent="0.25">
      <c r="A555" s="5" t="e">
        <f>VLOOKUP(#REF!,[1]人數!$L$1:$S$65536,6,FALSE)</f>
        <v>#REF!</v>
      </c>
      <c r="B555" s="6" t="e">
        <f>VLOOKUP(#REF!,[1]人數!$L$1:$S$65536,7,FALSE)</f>
        <v>#REF!</v>
      </c>
      <c r="C555" s="7"/>
    </row>
    <row r="556" spans="1:3" x14ac:dyDescent="0.25">
      <c r="A556" s="8" t="e">
        <f>VLOOKUP(#REF!,[1]人數!$L$1:$S$65536,8,FALSE)</f>
        <v>#REF!</v>
      </c>
      <c r="C556" s="9">
        <f>[1]麗山菜單!B15</f>
        <v>44818</v>
      </c>
    </row>
    <row r="557" spans="1:3" x14ac:dyDescent="0.25">
      <c r="A557" s="10" t="s">
        <v>351</v>
      </c>
      <c r="B557" s="11" t="s">
        <v>1</v>
      </c>
      <c r="C557" s="10" t="s">
        <v>325</v>
      </c>
    </row>
    <row r="558" spans="1:3" x14ac:dyDescent="0.25">
      <c r="A558" s="12" t="str">
        <f>VLOOKUP(C556,[1]麗山菜單!B15:H15,4,FALSE)</f>
        <v>羅漢齋炒麵</v>
      </c>
      <c r="B558" s="13">
        <f>VLOOKUP($A$558,[1]明細總表!$C$1:$AB$65536,2,FALSE)</f>
        <v>7</v>
      </c>
      <c r="C558" s="13" t="str">
        <f>VLOOKUP($A$558,[1]明細總表!$C$1:$AB$65536,3,FALSE)</f>
        <v>拉麵</v>
      </c>
    </row>
    <row r="559" spans="1:3" x14ac:dyDescent="0.25">
      <c r="A559" s="12"/>
      <c r="B559" s="13"/>
      <c r="C559" s="13" t="str">
        <f>VLOOKUP($A$558,[1]明細總表!$C$1:$AB$65536,5,FALSE)</f>
        <v>大白菜段</v>
      </c>
    </row>
    <row r="560" spans="1:3" x14ac:dyDescent="0.25">
      <c r="A560" s="12"/>
      <c r="B560" s="13"/>
      <c r="C560" s="13" t="str">
        <f>VLOOKUP($A$558,[1]明細總表!$C$1:$AB$65536,7,FALSE)</f>
        <v>綠豆芽</v>
      </c>
    </row>
    <row r="561" spans="1:3" x14ac:dyDescent="0.25">
      <c r="A561" s="12"/>
      <c r="B561" s="13"/>
      <c r="C561" s="23" t="str">
        <f>VLOOKUP($A$558,[1]明細總表!$C$1:$AB$65536,9,FALSE)</f>
        <v>杏鮑菇原件</v>
      </c>
    </row>
    <row r="562" spans="1:3" x14ac:dyDescent="0.25">
      <c r="A562" s="12"/>
      <c r="B562" s="13"/>
      <c r="C562" s="13" t="str">
        <f>VLOOKUP($A$558,[1]明細總表!$C$1:$AB$65536,11,FALSE)</f>
        <v>香菇原件</v>
      </c>
    </row>
    <row r="563" spans="1:3" x14ac:dyDescent="0.25">
      <c r="A563" s="12"/>
      <c r="B563" s="13"/>
      <c r="C563" s="13" t="str">
        <f>VLOOKUP($A$558,[1]明細總表!$C$1:$AB$65536,13,FALSE)</f>
        <v>紅蘿蔔絲</v>
      </c>
    </row>
    <row r="564" spans="1:3" x14ac:dyDescent="0.25">
      <c r="A564" s="12"/>
      <c r="B564" s="13"/>
      <c r="C564" s="13" t="str">
        <f>VLOOKUP($A$558,[1]明細總表!$C$1:$AB$65536,15,FALSE)</f>
        <v>芹菜段</v>
      </c>
    </row>
    <row r="565" spans="1:3" x14ac:dyDescent="0.25">
      <c r="A565" s="12"/>
      <c r="B565" s="13"/>
      <c r="C565" s="13" t="str">
        <f>VLOOKUP($A$558,[1]明細總表!$C$1:$AB$65536,17,FALSE)</f>
        <v>麵輪</v>
      </c>
    </row>
    <row r="566" spans="1:3" x14ac:dyDescent="0.25">
      <c r="A566" s="12"/>
      <c r="B566" s="13"/>
      <c r="C566" s="13">
        <f>VLOOKUP($A$558,[1]明細總表!$C$1:$AB$65536,19,FALSE)</f>
        <v>0</v>
      </c>
    </row>
    <row r="567" spans="1:3" x14ac:dyDescent="0.25">
      <c r="A567" s="12"/>
      <c r="B567" s="13"/>
      <c r="C567" s="13">
        <f>VLOOKUP($A$558,[1]明細總表!$C$1:$AB$65536,21,FALSE)</f>
        <v>0</v>
      </c>
    </row>
    <row r="568" spans="1:3" x14ac:dyDescent="0.25">
      <c r="A568" s="12"/>
      <c r="B568" s="13"/>
      <c r="C568" s="13">
        <f>VLOOKUP($A$558,[1]明細總表!$C$1:$AB$65536,23,FALSE)</f>
        <v>0</v>
      </c>
    </row>
    <row r="569" spans="1:3" x14ac:dyDescent="0.25">
      <c r="A569" s="12"/>
      <c r="B569" s="13"/>
      <c r="C569" s="13">
        <f>VLOOKUP($A$558,[1]明細總表!$C$1:$AB$65536,25,FALSE)</f>
        <v>0</v>
      </c>
    </row>
    <row r="570" spans="1:3" x14ac:dyDescent="0.25">
      <c r="A570" s="16" t="str">
        <f>VLOOKUP(C556,[1]麗山菜單!B15:H15,5,FALSE)</f>
        <v>綜合滷味(2)</v>
      </c>
      <c r="B570" s="17">
        <f>VLOOKUP($A$570,[1]明細總表!$C$1:$AB$65536,2,FALSE)</f>
        <v>5</v>
      </c>
      <c r="C570" s="17" t="s">
        <v>352</v>
      </c>
    </row>
    <row r="571" spans="1:3" x14ac:dyDescent="0.25">
      <c r="A571" s="16"/>
      <c r="B571" s="17"/>
      <c r="C571" s="17" t="str">
        <f>VLOOKUP($A$570,[1]明細總表!$C$1:$AB$65536,5,FALSE)</f>
        <v>乾海結</v>
      </c>
    </row>
    <row r="572" spans="1:3" x14ac:dyDescent="0.25">
      <c r="A572" s="16"/>
      <c r="B572" s="17"/>
      <c r="C572" s="17" t="s">
        <v>353</v>
      </c>
    </row>
    <row r="573" spans="1:3" x14ac:dyDescent="0.25">
      <c r="A573" s="16"/>
      <c r="B573" s="17"/>
      <c r="C573" s="17" t="s">
        <v>354</v>
      </c>
    </row>
    <row r="574" spans="1:3" x14ac:dyDescent="0.25">
      <c r="A574" s="16"/>
      <c r="B574" s="17"/>
      <c r="C574" s="17" t="str">
        <f>VLOOKUP($A$570,[1]明細總表!$C$1:$AB$65536,11,FALSE)</f>
        <v>滷包(大)</v>
      </c>
    </row>
    <row r="575" spans="1:3" x14ac:dyDescent="0.25">
      <c r="A575" s="16"/>
      <c r="B575" s="17"/>
      <c r="C575" s="17">
        <f>VLOOKUP($A$570,[1]明細總表!$C$1:$AB$65536,13,FALSE)</f>
        <v>0</v>
      </c>
    </row>
    <row r="576" spans="1:3" x14ac:dyDescent="0.25">
      <c r="A576" s="16"/>
      <c r="B576" s="17"/>
      <c r="C576" s="17">
        <f>VLOOKUP($A$570,[1]明細總表!$C$1:$AB$65536,15,FALSE)</f>
        <v>0</v>
      </c>
    </row>
    <row r="577" spans="1:3" x14ac:dyDescent="0.25">
      <c r="A577" s="16"/>
      <c r="B577" s="17"/>
      <c r="C577" s="17">
        <f>VLOOKUP($A$570,[1]明細總表!$C$1:$AB$65536,17,FALSE)</f>
        <v>0</v>
      </c>
    </row>
    <row r="578" spans="1:3" x14ac:dyDescent="0.25">
      <c r="A578" s="16"/>
      <c r="B578" s="17"/>
      <c r="C578" s="17">
        <f>VLOOKUP($A$570,[1]明細總表!$C$1:$AB$65536,19,FALSE)</f>
        <v>0</v>
      </c>
    </row>
    <row r="579" spans="1:3" x14ac:dyDescent="0.25">
      <c r="A579" s="16"/>
      <c r="B579" s="17"/>
      <c r="C579" s="17">
        <f>VLOOKUP($A$570,[1]明細總表!$C$1:$AB$65536,21,FALSE)</f>
        <v>0</v>
      </c>
    </row>
    <row r="580" spans="1:3" x14ac:dyDescent="0.25">
      <c r="A580" s="12" t="str">
        <f>VLOOKUP(C556,[1]麗山菜單!B15:H15,6,FALSE)</f>
        <v>雙色花椰</v>
      </c>
      <c r="B580" s="13">
        <f>VLOOKUP($A$580,[1]明細總表!$C$1:$AB$65536,2,FALSE)</f>
        <v>3</v>
      </c>
      <c r="C580" s="13" t="str">
        <f>VLOOKUP($A$580,[1]明細總表!$C$1:$AB$65536,3,FALSE)</f>
        <v>綠花椰(切)</v>
      </c>
    </row>
    <row r="581" spans="1:3" x14ac:dyDescent="0.25">
      <c r="A581" s="12"/>
      <c r="B581" s="13"/>
      <c r="C581" s="13" t="str">
        <f>VLOOKUP($A$580,[1]明細總表!$C$1:$AB$65536,5,FALSE)</f>
        <v>白花椰(切)</v>
      </c>
    </row>
    <row r="582" spans="1:3" x14ac:dyDescent="0.25">
      <c r="A582" s="12"/>
      <c r="B582" s="13"/>
      <c r="C582" s="13" t="str">
        <f>VLOOKUP($A$580,[1]明細總表!$C$1:$AB$65536,7,FALSE)</f>
        <v>薑絲</v>
      </c>
    </row>
    <row r="583" spans="1:3" x14ac:dyDescent="0.25">
      <c r="A583" s="12"/>
      <c r="B583" s="13"/>
      <c r="C583" s="13">
        <f>VLOOKUP($A$580,[1]明細總表!$C$1:$AB$65536,9,FALSE)</f>
        <v>0</v>
      </c>
    </row>
    <row r="584" spans="1:3" x14ac:dyDescent="0.25">
      <c r="A584" s="12"/>
      <c r="B584" s="13"/>
      <c r="C584" s="13">
        <f>VLOOKUP($A$580,[1]明細總表!$C$1:$AB$65536,11,FALSE)</f>
        <v>0</v>
      </c>
    </row>
    <row r="585" spans="1:3" x14ac:dyDescent="0.25">
      <c r="A585" s="16" t="str">
        <f>VLOOKUP(C556,[1]麗山菜單!B15:H15,7,FALSE)</f>
        <v>青菜豆腐湯</v>
      </c>
      <c r="B585" s="17">
        <f>VLOOKUP($A$585,[1]明細總表!$C$1:$AB$65536,2,FALSE)</f>
        <v>3</v>
      </c>
      <c r="C585" s="17" t="str">
        <f>VLOOKUP($A$585,[1]明細總表!$C$1:$AB$65536,3,FALSE)</f>
        <v>小白菜(切)</v>
      </c>
    </row>
    <row r="586" spans="1:3" x14ac:dyDescent="0.25">
      <c r="A586" s="16"/>
      <c r="B586" s="17"/>
      <c r="C586" s="17" t="s">
        <v>355</v>
      </c>
    </row>
    <row r="587" spans="1:3" x14ac:dyDescent="0.25">
      <c r="A587" s="16"/>
      <c r="B587" s="17"/>
      <c r="C587" s="17" t="str">
        <f>VLOOKUP($A$585,[1]明細總表!$C$1:$AB$65536,7,FALSE)</f>
        <v>非基改豆腐條</v>
      </c>
    </row>
    <row r="588" spans="1:3" x14ac:dyDescent="0.25">
      <c r="A588" s="16"/>
      <c r="B588" s="17"/>
      <c r="C588" s="17">
        <f>VLOOKUP($A$585,[1]明細總表!$C$1:$AB$65536,9,FALSE)</f>
        <v>0</v>
      </c>
    </row>
    <row r="589" spans="1:3" x14ac:dyDescent="0.25">
      <c r="A589" s="16"/>
      <c r="B589" s="17"/>
      <c r="C589" s="17">
        <f>VLOOKUP($A$585,[1]明細總表!$C$1:$AB$65536,11,FALSE)</f>
        <v>0</v>
      </c>
    </row>
    <row r="590" spans="1:3" x14ac:dyDescent="0.25">
      <c r="A590" s="16"/>
      <c r="B590" s="17"/>
      <c r="C590" s="17">
        <f>VLOOKUP($A$585,[1]明細總表!$C$1:$AB$65536,13,FALSE)</f>
        <v>0</v>
      </c>
    </row>
    <row r="591" spans="1:3" x14ac:dyDescent="0.25">
      <c r="A591" s="16"/>
      <c r="B591" s="17"/>
      <c r="C591" s="17">
        <f>VLOOKUP($A$585,[1]明細總表!$C$1:$AB$65536,15,FALSE)</f>
        <v>0</v>
      </c>
    </row>
    <row r="592" spans="1:3" x14ac:dyDescent="0.25">
      <c r="A592" s="16"/>
      <c r="B592" s="17"/>
      <c r="C592" s="17">
        <f>VLOOKUP($A$585,[1]明細總表!$C$1:$AB$65536,17,FALSE)</f>
        <v>0</v>
      </c>
    </row>
    <row r="593" spans="1:3" x14ac:dyDescent="0.25">
      <c r="A593" s="16"/>
      <c r="B593" s="17"/>
      <c r="C593" s="17">
        <f>VLOOKUP($A$585,[1]明細總表!$C$1:$AB$65536,19,FALSE)</f>
        <v>0</v>
      </c>
    </row>
    <row r="594" spans="1:3" x14ac:dyDescent="0.25">
      <c r="A594" s="16"/>
      <c r="B594" s="17"/>
      <c r="C594" s="17">
        <f>VLOOKUP($A$585,[1]明細總表!$C$1:$AB$65536,21,FALSE)</f>
        <v>0</v>
      </c>
    </row>
    <row r="595" spans="1:3" x14ac:dyDescent="0.25">
      <c r="A595" s="12">
        <f>VLOOKUP(C556,[1]麗山菜單!B15:H15,3,FALSE)</f>
        <v>0</v>
      </c>
      <c r="B595" s="13">
        <f>VLOOKUP($A$595,[1]明細總表!$C$1:$AB$65536,2,FALSE)</f>
        <v>0</v>
      </c>
      <c r="C595" s="13">
        <f>VLOOKUP($A$595,[1]明細總表!$C$1:$AB$65536,3,FALSE)</f>
        <v>0</v>
      </c>
    </row>
    <row r="596" spans="1:3" x14ac:dyDescent="0.25">
      <c r="A596" s="12"/>
      <c r="B596" s="13"/>
      <c r="C596" s="13">
        <f>VLOOKUP($A$595,[1]明細總表!$C$1:$AB$65536,5,FALSE)</f>
        <v>0</v>
      </c>
    </row>
    <row r="597" spans="1:3" x14ac:dyDescent="0.25">
      <c r="A597" s="12" t="s">
        <v>3</v>
      </c>
      <c r="B597" s="13">
        <v>1</v>
      </c>
      <c r="C597" s="13" t="s">
        <v>4</v>
      </c>
    </row>
    <row r="598" spans="1:3" x14ac:dyDescent="0.25">
      <c r="A598" s="16" t="s">
        <v>5</v>
      </c>
      <c r="B598" s="17"/>
      <c r="C598" s="17" t="s">
        <v>6</v>
      </c>
    </row>
    <row r="599" spans="1:3" x14ac:dyDescent="0.25">
      <c r="A599" s="16"/>
      <c r="B599" s="17"/>
      <c r="C599" s="17" t="s">
        <v>313</v>
      </c>
    </row>
    <row r="600" spans="1:3" x14ac:dyDescent="0.25">
      <c r="A600" s="16"/>
      <c r="B600" s="17"/>
      <c r="C600" s="17" t="s">
        <v>8</v>
      </c>
    </row>
    <row r="601" spans="1:3" x14ac:dyDescent="0.25">
      <c r="A601" s="5" t="e">
        <f>VLOOKUP(#REF!,[1]人數!$L$1:$S$65536,6,FALSE)</f>
        <v>#REF!</v>
      </c>
      <c r="B601" s="6" t="e">
        <f>VLOOKUP(#REF!,[1]人數!$L$1:$S$65536,7,FALSE)</f>
        <v>#REF!</v>
      </c>
      <c r="C601" s="7"/>
    </row>
    <row r="602" spans="1:3" x14ac:dyDescent="0.25">
      <c r="A602" s="8">
        <v>50</v>
      </c>
      <c r="C602" s="9">
        <f>[1]麗山菜單!B16</f>
        <v>44819</v>
      </c>
    </row>
    <row r="603" spans="1:3" x14ac:dyDescent="0.25">
      <c r="A603" s="10" t="s">
        <v>318</v>
      </c>
      <c r="B603" s="11" t="s">
        <v>337</v>
      </c>
      <c r="C603" s="10" t="s">
        <v>328</v>
      </c>
    </row>
    <row r="604" spans="1:3" x14ac:dyDescent="0.25">
      <c r="A604" s="12" t="str">
        <f>VLOOKUP(C602,[1]麗山菜單!B16:H16,4,FALSE)</f>
        <v>炸什錦</v>
      </c>
      <c r="B604" s="13">
        <f>VLOOKUP($A$604,[1]明細總表!$C$1:$AB$65536,2,FALSE)</f>
        <v>5</v>
      </c>
      <c r="C604" s="13" t="str">
        <f>VLOOKUP($A$604,[1]明細總表!$C$1:$AB$65536,3,FALSE)</f>
        <v>素肚(切)</v>
      </c>
    </row>
    <row r="605" spans="1:3" x14ac:dyDescent="0.25">
      <c r="A605" s="12"/>
      <c r="B605" s="13"/>
      <c r="C605" s="13" t="str">
        <f>VLOOKUP($A$604,[1]明細總表!$C$1:$AB$65536,5,FALSE)</f>
        <v>地瓜原件</v>
      </c>
    </row>
    <row r="606" spans="1:3" x14ac:dyDescent="0.25">
      <c r="A606" s="12"/>
      <c r="B606" s="13"/>
      <c r="C606" s="13" t="str">
        <f>VLOOKUP($A$604,[1]明細總表!$C$1:$AB$65536,7,FALSE)</f>
        <v>菜豆段</v>
      </c>
    </row>
    <row r="607" spans="1:3" x14ac:dyDescent="0.25">
      <c r="A607" s="12"/>
      <c r="B607" s="13"/>
      <c r="C607" s="13" t="str">
        <f>VLOOKUP($A$604,[1]明細總表!$C$1:$AB$65536,9,FALSE)</f>
        <v>蓮藕</v>
      </c>
    </row>
    <row r="608" spans="1:3" x14ac:dyDescent="0.25">
      <c r="A608" s="12"/>
      <c r="B608" s="13"/>
      <c r="C608" s="13" t="str">
        <f>VLOOKUP($A$604,[1]明細總表!$C$1:$AB$65536,11,FALSE)</f>
        <v>茄子</v>
      </c>
    </row>
    <row r="609" spans="1:3" x14ac:dyDescent="0.25">
      <c r="A609" s="12"/>
      <c r="B609" s="13"/>
      <c r="C609" s="13">
        <f>VLOOKUP($A$604,[1]明細總表!$C$1:$AB$65536,13,FALSE)</f>
        <v>0</v>
      </c>
    </row>
    <row r="610" spans="1:3" x14ac:dyDescent="0.25">
      <c r="A610" s="12"/>
      <c r="B610" s="13"/>
      <c r="C610" s="13">
        <f>VLOOKUP($A$604,[1]明細總表!$C$1:$AB$65536,15,FALSE)</f>
        <v>0</v>
      </c>
    </row>
    <row r="611" spans="1:3" x14ac:dyDescent="0.25">
      <c r="A611" s="12"/>
      <c r="B611" s="13"/>
      <c r="C611" s="13">
        <f>VLOOKUP($A$604,[1]明細總表!$C$1:$AB$65536,17,FALSE)</f>
        <v>0</v>
      </c>
    </row>
    <row r="612" spans="1:3" x14ac:dyDescent="0.25">
      <c r="A612" s="12"/>
      <c r="B612" s="13"/>
      <c r="C612" s="13">
        <f>VLOOKUP($A$604,[1]明細總表!$C$1:$AB$65536,19,FALSE)</f>
        <v>0</v>
      </c>
    </row>
    <row r="613" spans="1:3" x14ac:dyDescent="0.25">
      <c r="A613" s="12"/>
      <c r="B613" s="13"/>
      <c r="C613" s="13">
        <f>VLOOKUP($A$604,[1]明細總表!$C$1:$AB$65536,21,FALSE)</f>
        <v>0</v>
      </c>
    </row>
    <row r="614" spans="1:3" x14ac:dyDescent="0.25">
      <c r="A614" s="12"/>
      <c r="B614" s="13"/>
      <c r="C614" s="13">
        <f>VLOOKUP($A$604,[1]明細總表!$C$1:$AB$65536,23,FALSE)</f>
        <v>0</v>
      </c>
    </row>
    <row r="615" spans="1:3" x14ac:dyDescent="0.25">
      <c r="A615" s="12"/>
      <c r="B615" s="13"/>
      <c r="C615" s="13">
        <f>VLOOKUP($A$604,[1]明細總表!$C$1:$AB$65536,25,FALSE)</f>
        <v>0</v>
      </c>
    </row>
    <row r="616" spans="1:3" x14ac:dyDescent="0.25">
      <c r="A616" s="16" t="str">
        <f>VLOOKUP(C602,[1]麗山菜單!B16:H16,5,FALSE)</f>
        <v>三杯鮑菇</v>
      </c>
      <c r="B616" s="17">
        <f>VLOOKUP($A$616,[1]明細總表!$C$1:$AB$65536,2,FALSE)</f>
        <v>6</v>
      </c>
      <c r="C616" s="17" t="str">
        <f>VLOOKUP($A$616,[1]明細總表!$C$1:$AB$65536,3,FALSE)</f>
        <v>非基改百頁豆腐</v>
      </c>
    </row>
    <row r="617" spans="1:3" x14ac:dyDescent="0.25">
      <c r="A617" s="16"/>
      <c r="B617" s="17"/>
      <c r="C617" s="17" t="str">
        <f>VLOOKUP($A$616,[1]明細總表!$C$1:$AB$65536,5,FALSE)</f>
        <v>杏鮑菇原件</v>
      </c>
    </row>
    <row r="618" spans="1:3" x14ac:dyDescent="0.25">
      <c r="A618" s="16"/>
      <c r="B618" s="17"/>
      <c r="C618" s="17" t="str">
        <f>VLOOKUP($A$616,[1]明細總表!$C$1:$AB$65536,7,FALSE)</f>
        <v>紅蘿蔔片丁</v>
      </c>
    </row>
    <row r="619" spans="1:3" x14ac:dyDescent="0.25">
      <c r="A619" s="16"/>
      <c r="B619" s="17"/>
      <c r="C619" s="17" t="str">
        <f>VLOOKUP($A$616,[1]明細總表!$C$1:$AB$65536,9,FALSE)</f>
        <v>九層塔</v>
      </c>
    </row>
    <row r="620" spans="1:3" x14ac:dyDescent="0.25">
      <c r="A620" s="16"/>
      <c r="B620" s="17"/>
      <c r="C620" s="17" t="str">
        <f>VLOOKUP($A$616,[1]明細總表!$C$1:$AB$65536,11,FALSE)</f>
        <v>薑片</v>
      </c>
    </row>
    <row r="621" spans="1:3" x14ac:dyDescent="0.25">
      <c r="A621" s="16"/>
      <c r="B621" s="17"/>
      <c r="C621" s="17" t="str">
        <f>VLOOKUP($A$616,[1]明細總表!$C$1:$AB$65536,13,FALSE)</f>
        <v>麻油</v>
      </c>
    </row>
    <row r="622" spans="1:3" x14ac:dyDescent="0.25">
      <c r="A622" s="16"/>
      <c r="B622" s="17"/>
      <c r="C622" s="17">
        <f>VLOOKUP($A$616,[1]明細總表!$C$1:$AB$65536,15,FALSE)</f>
        <v>0</v>
      </c>
    </row>
    <row r="623" spans="1:3" x14ac:dyDescent="0.25">
      <c r="A623" s="16"/>
      <c r="B623" s="17"/>
      <c r="C623" s="17">
        <f>VLOOKUP($A$616,[1]明細總表!$C$1:$AB$65536,17,FALSE)</f>
        <v>0</v>
      </c>
    </row>
    <row r="624" spans="1:3" x14ac:dyDescent="0.25">
      <c r="A624" s="16"/>
      <c r="B624" s="17"/>
      <c r="C624" s="17">
        <f>VLOOKUP($A$616,[1]明細總表!$C$1:$AB$65536,19,FALSE)</f>
        <v>0</v>
      </c>
    </row>
    <row r="625" spans="1:3" x14ac:dyDescent="0.25">
      <c r="A625" s="16"/>
      <c r="B625" s="17"/>
      <c r="C625" s="17">
        <f>VLOOKUP($A$616,[1]明細總表!$C$1:$AB$65536,21,FALSE)</f>
        <v>0</v>
      </c>
    </row>
    <row r="626" spans="1:3" x14ac:dyDescent="0.25">
      <c r="A626" s="12" t="str">
        <f>VLOOKUP(C602,[1]麗山菜單!B16:H16,6,FALSE)</f>
        <v>有機空心菜</v>
      </c>
      <c r="B626" s="13">
        <f>VLOOKUP($A$626,[1]明細總表!$C$1:$AB$65536,2,FALSE)</f>
        <v>2</v>
      </c>
      <c r="C626" s="13" t="str">
        <f>VLOOKUP($A$626,[1]明細總表!$C$1:$AB$65536,3,FALSE)</f>
        <v>有機空心菜</v>
      </c>
    </row>
    <row r="627" spans="1:3" x14ac:dyDescent="0.25">
      <c r="A627" s="12"/>
      <c r="B627" s="13"/>
      <c r="C627" s="13" t="str">
        <f>VLOOKUP($A$626,[1]明細總表!$C$1:$AB$65536,5,FALSE)</f>
        <v>薑絲</v>
      </c>
    </row>
    <row r="628" spans="1:3" x14ac:dyDescent="0.25">
      <c r="A628" s="12"/>
      <c r="B628" s="13"/>
      <c r="C628" s="13">
        <f>VLOOKUP($A$626,[1]明細總表!$C$1:$AB$65536,7,FALSE)</f>
        <v>0</v>
      </c>
    </row>
    <row r="629" spans="1:3" x14ac:dyDescent="0.25">
      <c r="A629" s="12"/>
      <c r="B629" s="13"/>
      <c r="C629" s="13">
        <f>VLOOKUP($A$626,[1]明細總表!$C$1:$AB$65536,9,FALSE)</f>
        <v>0</v>
      </c>
    </row>
    <row r="630" spans="1:3" x14ac:dyDescent="0.25">
      <c r="A630" s="12"/>
      <c r="B630" s="13"/>
      <c r="C630" s="13">
        <f>VLOOKUP($A$626,[1]明細總表!$C$1:$AB$65536,11,FALSE)</f>
        <v>0</v>
      </c>
    </row>
    <row r="631" spans="1:3" x14ac:dyDescent="0.25">
      <c r="A631" s="16" t="str">
        <f>VLOOKUP(C602,[1]麗山菜單!B16:H16,7,FALSE)</f>
        <v>福菜桂竹筍湯</v>
      </c>
      <c r="B631" s="17">
        <f>VLOOKUP($A$631,[1]明細總表!$C$1:$AB$65536,2,FALSE)</f>
        <v>4</v>
      </c>
      <c r="C631" s="17" t="str">
        <f>VLOOKUP($A$631,[1]明細總表!$C$1:$AB$65536,3,FALSE)</f>
        <v>桂竹筍</v>
      </c>
    </row>
    <row r="632" spans="1:3" x14ac:dyDescent="0.25">
      <c r="A632" s="16"/>
      <c r="B632" s="17"/>
      <c r="C632" s="17" t="str">
        <f>VLOOKUP($A$631,[1]明細總表!$C$1:$AB$65536,5,FALSE)</f>
        <v>福菜</v>
      </c>
    </row>
    <row r="633" spans="1:3" x14ac:dyDescent="0.25">
      <c r="A633" s="16"/>
      <c r="B633" s="17"/>
      <c r="C633" s="17" t="str">
        <f>VLOOKUP($A$631,[1]明細總表!$C$1:$AB$65536,7,FALSE)</f>
        <v>香菇原件</v>
      </c>
    </row>
    <row r="634" spans="1:3" x14ac:dyDescent="0.25">
      <c r="A634" s="16"/>
      <c r="B634" s="17"/>
      <c r="C634" s="17" t="str">
        <f>VLOOKUP($A$631,[1]明細總表!$C$1:$AB$65536,9,FALSE)</f>
        <v>薑片</v>
      </c>
    </row>
    <row r="635" spans="1:3" x14ac:dyDescent="0.25">
      <c r="A635" s="16"/>
      <c r="B635" s="17"/>
      <c r="C635" s="17">
        <f>VLOOKUP($A$631,[1]明細總表!$C$1:$AB$65536,11,FALSE)</f>
        <v>0</v>
      </c>
    </row>
    <row r="636" spans="1:3" x14ac:dyDescent="0.25">
      <c r="A636" s="16"/>
      <c r="B636" s="17"/>
      <c r="C636" s="17">
        <f>VLOOKUP($A$631,[1]明細總表!$C$1:$AB$65536,13,FALSE)</f>
        <v>0</v>
      </c>
    </row>
    <row r="637" spans="1:3" x14ac:dyDescent="0.25">
      <c r="A637" s="16"/>
      <c r="B637" s="17"/>
      <c r="C637" s="17">
        <f>VLOOKUP($A$631,[1]明細總表!$C$1:$AB$65536,15,FALSE)</f>
        <v>0</v>
      </c>
    </row>
    <row r="638" spans="1:3" x14ac:dyDescent="0.25">
      <c r="A638" s="16"/>
      <c r="B638" s="17"/>
      <c r="C638" s="17">
        <f>VLOOKUP($A$631,[1]明細總表!$C$1:$AB$65536,17,FALSE)</f>
        <v>0</v>
      </c>
    </row>
    <row r="639" spans="1:3" x14ac:dyDescent="0.25">
      <c r="A639" s="16"/>
      <c r="B639" s="17"/>
      <c r="C639" s="17">
        <f>VLOOKUP($A$631,[1]明細總表!$C$1:$AB$65536,19,FALSE)</f>
        <v>0</v>
      </c>
    </row>
    <row r="640" spans="1:3" x14ac:dyDescent="0.25">
      <c r="A640" s="16"/>
      <c r="B640" s="17"/>
      <c r="C640" s="17">
        <f>VLOOKUP($A$631,[1]明細總表!$C$1:$AB$65536,21,FALSE)</f>
        <v>0</v>
      </c>
    </row>
    <row r="641" spans="1:3" x14ac:dyDescent="0.25">
      <c r="A641" s="12" t="str">
        <f>VLOOKUP(C602,[1]麗山菜單!B16:H16,3,FALSE)</f>
        <v>紫米飯</v>
      </c>
      <c r="B641" s="13">
        <f>VLOOKUP($A$641,[1]明細總表!$C$1:$AB$65536,2,FALSE)</f>
        <v>2</v>
      </c>
      <c r="C641" s="13" t="str">
        <f>VLOOKUP($A$641,[1]明細總表!$C$1:$AB$65536,3,FALSE)</f>
        <v>白米</v>
      </c>
    </row>
    <row r="642" spans="1:3" x14ac:dyDescent="0.25">
      <c r="A642" s="12"/>
      <c r="B642" s="13"/>
      <c r="C642" s="13" t="str">
        <f>VLOOKUP($A$641,[1]明細總表!$C$1:$AB$65536,5,FALSE)</f>
        <v>紫米</v>
      </c>
    </row>
    <row r="643" spans="1:3" x14ac:dyDescent="0.25">
      <c r="A643" s="12" t="s">
        <v>3</v>
      </c>
      <c r="B643" s="13">
        <v>1</v>
      </c>
      <c r="C643" s="13" t="s">
        <v>4</v>
      </c>
    </row>
    <row r="644" spans="1:3" x14ac:dyDescent="0.25">
      <c r="A644" s="16" t="s">
        <v>5</v>
      </c>
      <c r="B644" s="17"/>
      <c r="C644" s="17" t="s">
        <v>356</v>
      </c>
    </row>
    <row r="645" spans="1:3" x14ac:dyDescent="0.25">
      <c r="A645" s="16"/>
      <c r="B645" s="17"/>
      <c r="C645" s="17" t="s">
        <v>313</v>
      </c>
    </row>
    <row r="646" spans="1:3" x14ac:dyDescent="0.25">
      <c r="A646" s="16"/>
      <c r="B646" s="17"/>
      <c r="C646" s="17" t="s">
        <v>8</v>
      </c>
    </row>
    <row r="647" spans="1:3" x14ac:dyDescent="0.25">
      <c r="A647" s="5" t="e">
        <f>VLOOKUP(#REF!,[1]人數!$L$1:$S$65536,6,FALSE)</f>
        <v>#REF!</v>
      </c>
      <c r="B647" s="6" t="e">
        <f>VLOOKUP(#REF!,[1]人數!$L$1:$S$65536,7,FALSE)</f>
        <v>#REF!</v>
      </c>
      <c r="C647" s="7"/>
    </row>
    <row r="648" spans="1:3" x14ac:dyDescent="0.25">
      <c r="A648" s="8" t="e">
        <f>VLOOKUP(#REF!,[1]人數!$L$1:$S$65536,8,FALSE)</f>
        <v>#REF!</v>
      </c>
      <c r="C648" s="9">
        <f>[1]麗山菜單!B17</f>
        <v>44820</v>
      </c>
    </row>
    <row r="649" spans="1:3" x14ac:dyDescent="0.25">
      <c r="A649" s="10" t="s">
        <v>0</v>
      </c>
      <c r="B649" s="11" t="s">
        <v>1</v>
      </c>
      <c r="C649" s="10" t="s">
        <v>357</v>
      </c>
    </row>
    <row r="650" spans="1:3" x14ac:dyDescent="0.25">
      <c r="A650" s="12" t="str">
        <f>VLOOKUP(C648,[1]麗山菜單!B17:H17,4,FALSE)</f>
        <v>味噌燒豆腐</v>
      </c>
      <c r="B650" s="13">
        <f>VLOOKUP($A$650,[1]明細總表!$C$1:$AB$65536,2,FALSE)</f>
        <v>4</v>
      </c>
      <c r="C650" s="13" t="str">
        <f>VLOOKUP($A$650,[1]明細總表!$C$1:$AB$65536,3,FALSE)</f>
        <v>非基改豆腐小丁</v>
      </c>
    </row>
    <row r="651" spans="1:3" x14ac:dyDescent="0.25">
      <c r="A651" s="12"/>
      <c r="B651" s="13"/>
      <c r="C651" s="13" t="str">
        <f>VLOOKUP($A$650,[1]明細總表!$C$1:$AB$65536,5,FALSE)</f>
        <v>洋芋原件</v>
      </c>
    </row>
    <row r="652" spans="1:3" x14ac:dyDescent="0.25">
      <c r="A652" s="12"/>
      <c r="B652" s="13"/>
      <c r="C652" s="13" t="str">
        <f>VLOOKUP($A$650,[1]明細總表!$C$1:$AB$65536,7,FALSE)</f>
        <v>紅蘿蔔中丁</v>
      </c>
    </row>
    <row r="653" spans="1:3" x14ac:dyDescent="0.25">
      <c r="A653" s="12"/>
      <c r="B653" s="13"/>
      <c r="C653" s="13" t="str">
        <f>VLOOKUP($A$650,[1]明細總表!$C$1:$AB$65536,9,FALSE)</f>
        <v>味噌(9kg/箱)</v>
      </c>
    </row>
    <row r="654" spans="1:3" x14ac:dyDescent="0.25">
      <c r="A654" s="12"/>
      <c r="B654" s="13"/>
      <c r="C654" s="13">
        <f>VLOOKUP($A$650,[1]明細總表!$C$1:$AB$65536,11,FALSE)</f>
        <v>0</v>
      </c>
    </row>
    <row r="655" spans="1:3" x14ac:dyDescent="0.25">
      <c r="A655" s="12"/>
      <c r="B655" s="13"/>
      <c r="C655" s="13">
        <f>VLOOKUP($A$650,[1]明細總表!$C$1:$AB$65536,13,FALSE)</f>
        <v>0</v>
      </c>
    </row>
    <row r="656" spans="1:3" x14ac:dyDescent="0.25">
      <c r="A656" s="12"/>
      <c r="B656" s="13"/>
      <c r="C656" s="13">
        <f>VLOOKUP($A$650,[1]明細總表!$C$1:$AB$65536,15,FALSE)</f>
        <v>0</v>
      </c>
    </row>
    <row r="657" spans="1:3" x14ac:dyDescent="0.25">
      <c r="A657" s="12"/>
      <c r="B657" s="13"/>
      <c r="C657" s="13">
        <f>VLOOKUP($A$650,[1]明細總表!$C$1:$AB$65536,17,FALSE)</f>
        <v>0</v>
      </c>
    </row>
    <row r="658" spans="1:3" x14ac:dyDescent="0.25">
      <c r="A658" s="12"/>
      <c r="B658" s="13"/>
      <c r="C658" s="13">
        <f>VLOOKUP($A$650,[1]明細總表!$C$1:$AB$65536,19,FALSE)</f>
        <v>0</v>
      </c>
    </row>
    <row r="659" spans="1:3" x14ac:dyDescent="0.25">
      <c r="A659" s="12"/>
      <c r="B659" s="13"/>
      <c r="C659" s="13">
        <f>VLOOKUP($A$650,[1]明細總表!$C$1:$AB$65536,21,FALSE)</f>
        <v>0</v>
      </c>
    </row>
    <row r="660" spans="1:3" x14ac:dyDescent="0.25">
      <c r="A660" s="12"/>
      <c r="B660" s="13"/>
      <c r="C660" s="13">
        <f>VLOOKUP($A$650,[1]明細總表!$C$1:$AB$65536,23,FALSE)</f>
        <v>0</v>
      </c>
    </row>
    <row r="661" spans="1:3" x14ac:dyDescent="0.25">
      <c r="A661" s="12"/>
      <c r="B661" s="13"/>
      <c r="C661" s="13">
        <f>VLOOKUP($A$650,[1]明細總表!$C$1:$AB$65536,25,FALSE)</f>
        <v>0</v>
      </c>
    </row>
    <row r="662" spans="1:3" x14ac:dyDescent="0.25">
      <c r="A662" s="16" t="str">
        <f>VLOOKUP(C648,[1]麗山菜單!B1:H17,5,FALSE)</f>
        <v>白菜燒豆包</v>
      </c>
      <c r="B662" s="17">
        <f>VLOOKUP($A$662,[1]明細總表!$C$1:$AB$65536,2,FALSE)</f>
        <v>6</v>
      </c>
      <c r="C662" s="17" t="str">
        <f>VLOOKUP($A$662,[1]明細總表!$C$1:$AB$65536,3,FALSE)</f>
        <v>非基改生豆包</v>
      </c>
    </row>
    <row r="663" spans="1:3" x14ac:dyDescent="0.25">
      <c r="A663" s="16"/>
      <c r="B663" s="17"/>
      <c r="C663" s="17" t="str">
        <f>VLOOKUP($A$662,[1]明細總表!$C$1:$AB$65536,5,FALSE)</f>
        <v>大白菜段</v>
      </c>
    </row>
    <row r="664" spans="1:3" x14ac:dyDescent="0.25">
      <c r="A664" s="16"/>
      <c r="B664" s="17"/>
      <c r="C664" s="17" t="str">
        <f>VLOOKUP($A$662,[1]明細總表!$C$1:$AB$65536,7,FALSE)</f>
        <v>香菇原件</v>
      </c>
    </row>
    <row r="665" spans="1:3" x14ac:dyDescent="0.25">
      <c r="A665" s="16"/>
      <c r="B665" s="17"/>
      <c r="C665" s="17" t="str">
        <f>VLOOKUP($A$662,[1]明細總表!$C$1:$AB$65536,9,FALSE)</f>
        <v>杏鮑菇原件</v>
      </c>
    </row>
    <row r="666" spans="1:3" x14ac:dyDescent="0.25">
      <c r="A666" s="16"/>
      <c r="B666" s="17"/>
      <c r="C666" s="17" t="str">
        <f>VLOOKUP($A$662,[1]明細總表!$C$1:$AB$65536,11,FALSE)</f>
        <v>薑片</v>
      </c>
    </row>
    <row r="667" spans="1:3" x14ac:dyDescent="0.25">
      <c r="A667" s="16"/>
      <c r="B667" s="17"/>
      <c r="C667" s="17" t="s">
        <v>358</v>
      </c>
    </row>
    <row r="668" spans="1:3" x14ac:dyDescent="0.25">
      <c r="A668" s="16"/>
      <c r="B668" s="17"/>
      <c r="C668" s="17">
        <f>VLOOKUP($A$662,[1]明細總表!$C$1:$AB$65536,15,FALSE)</f>
        <v>0</v>
      </c>
    </row>
    <row r="669" spans="1:3" x14ac:dyDescent="0.25">
      <c r="A669" s="16"/>
      <c r="B669" s="17"/>
      <c r="C669" s="17">
        <f>VLOOKUP($A$662,[1]明細總表!$C$1:$AB$65536,17,FALSE)</f>
        <v>0</v>
      </c>
    </row>
    <row r="670" spans="1:3" x14ac:dyDescent="0.25">
      <c r="A670" s="16"/>
      <c r="B670" s="17"/>
      <c r="C670" s="17">
        <f>VLOOKUP($A$662,[1]明細總表!$C$1:$AB$65536,19,FALSE)</f>
        <v>0</v>
      </c>
    </row>
    <row r="671" spans="1:3" x14ac:dyDescent="0.25">
      <c r="A671" s="16"/>
      <c r="B671" s="17"/>
      <c r="C671" s="17">
        <f>VLOOKUP($A$662,[1]明細總表!$C$1:$AB$65536,21,FALSE)</f>
        <v>0</v>
      </c>
    </row>
    <row r="672" spans="1:3" x14ac:dyDescent="0.25">
      <c r="A672" s="12" t="str">
        <f>VLOOKUP(C648,[1]麗山菜單!B17:H17,6,FALSE)</f>
        <v>枸杞油菜</v>
      </c>
      <c r="B672" s="13">
        <f>VLOOKUP($A$672,[1]明細總表!$C$1:$AB$65536,2,FALSE)</f>
        <v>3</v>
      </c>
      <c r="C672" s="13" t="str">
        <f>VLOOKUP($A$672,[1]明細總表!$C$1:$AB$65536,3,FALSE)</f>
        <v>油菜(切)</v>
      </c>
    </row>
    <row r="673" spans="1:3" x14ac:dyDescent="0.25">
      <c r="A673" s="12"/>
      <c r="B673" s="13"/>
      <c r="C673" s="13" t="str">
        <f>VLOOKUP($A$672,[1]明細總表!$C$1:$AB$65536,5,FALSE)</f>
        <v>枸杞</v>
      </c>
    </row>
    <row r="674" spans="1:3" x14ac:dyDescent="0.25">
      <c r="A674" s="12"/>
      <c r="B674" s="13"/>
      <c r="C674" s="13" t="str">
        <f>VLOOKUP($A$672,[1]明細總表!$C$1:$AB$65536,7,FALSE)</f>
        <v>薑絲</v>
      </c>
    </row>
    <row r="675" spans="1:3" x14ac:dyDescent="0.25">
      <c r="A675" s="12"/>
      <c r="B675" s="13"/>
      <c r="C675" s="13">
        <f>VLOOKUP($A$672,[1]明細總表!$C$1:$AB$65536,9,FALSE)</f>
        <v>0</v>
      </c>
    </row>
    <row r="676" spans="1:3" x14ac:dyDescent="0.25">
      <c r="A676" s="12"/>
      <c r="B676" s="13"/>
      <c r="C676" s="13">
        <f>VLOOKUP($A$672,[1]明細總表!$C$1:$AB$65536,11,FALSE)</f>
        <v>0</v>
      </c>
    </row>
    <row r="677" spans="1:3" x14ac:dyDescent="0.25">
      <c r="A677" s="16" t="str">
        <f>VLOOKUP(C648,[1]麗山菜單!B17:H17,7,FALSE)</f>
        <v>玉米蘿蔔湯</v>
      </c>
      <c r="B677" s="17">
        <f>VLOOKUP($A$677,[1]明細總表!$C$1:$AB$65536,2,FALSE)</f>
        <v>3</v>
      </c>
      <c r="C677" s="17" t="str">
        <f>VLOOKUP($A$677,[1]明細總表!$C$1:$AB$65536,3,FALSE)</f>
        <v>白蘿蔔片丁</v>
      </c>
    </row>
    <row r="678" spans="1:3" x14ac:dyDescent="0.25">
      <c r="A678" s="16"/>
      <c r="B678" s="17"/>
      <c r="C678" s="17" t="str">
        <f>VLOOKUP($A$677,[1]明細總表!$C$1:$AB$65536,5,FALSE)</f>
        <v>一公分玉米段</v>
      </c>
    </row>
    <row r="679" spans="1:3" x14ac:dyDescent="0.25">
      <c r="A679" s="16"/>
      <c r="B679" s="17"/>
      <c r="C679" s="17" t="str">
        <f>VLOOKUP($A$677,[1]明細總表!$C$1:$AB$65536,7,FALSE)</f>
        <v>香菜</v>
      </c>
    </row>
    <row r="680" spans="1:3" x14ac:dyDescent="0.25">
      <c r="A680" s="16"/>
      <c r="B680" s="17"/>
      <c r="C680" s="17">
        <f>VLOOKUP($A$677,[1]明細總表!$C$1:$AB$65536,9,FALSE)</f>
        <v>0</v>
      </c>
    </row>
    <row r="681" spans="1:3" x14ac:dyDescent="0.25">
      <c r="A681" s="16"/>
      <c r="B681" s="17"/>
      <c r="C681" s="17">
        <f>VLOOKUP($A$677,[1]明細總表!$C$1:$AB$65536,11,FALSE)</f>
        <v>0</v>
      </c>
    </row>
    <row r="682" spans="1:3" x14ac:dyDescent="0.25">
      <c r="A682" s="16"/>
      <c r="B682" s="17"/>
      <c r="C682" s="17">
        <f>VLOOKUP($A$677,[1]明細總表!$C$1:$AB$65536,13,FALSE)</f>
        <v>0</v>
      </c>
    </row>
    <row r="683" spans="1:3" x14ac:dyDescent="0.25">
      <c r="A683" s="16"/>
      <c r="B683" s="17"/>
      <c r="C683" s="17">
        <f>VLOOKUP($A$677,[1]明細總表!$C$1:$AB$65536,15,FALSE)</f>
        <v>0</v>
      </c>
    </row>
    <row r="684" spans="1:3" x14ac:dyDescent="0.25">
      <c r="A684" s="16"/>
      <c r="B684" s="17"/>
      <c r="C684" s="17">
        <f>VLOOKUP($A$677,[1]明細總表!$C$1:$AB$65536,17,FALSE)</f>
        <v>0</v>
      </c>
    </row>
    <row r="685" spans="1:3" x14ac:dyDescent="0.25">
      <c r="A685" s="16"/>
      <c r="B685" s="17"/>
      <c r="C685" s="17">
        <f>VLOOKUP($A$677,[1]明細總表!$C$1:$AB$65536,19,FALSE)</f>
        <v>0</v>
      </c>
    </row>
    <row r="686" spans="1:3" x14ac:dyDescent="0.25">
      <c r="A686" s="16"/>
      <c r="B686" s="17"/>
      <c r="C686" s="17">
        <f>VLOOKUP($A$677,[1]明細總表!$C$1:$AB$65536,21,FALSE)</f>
        <v>0</v>
      </c>
    </row>
    <row r="687" spans="1:3" x14ac:dyDescent="0.25">
      <c r="A687" s="12" t="str">
        <f>VLOOKUP(C648,[1]麗山菜單!B17:H17,3,FALSE)</f>
        <v>有機糙米飯</v>
      </c>
      <c r="B687" s="13">
        <f>VLOOKUP($A$687,[1]明細總表!$C$1:$AB$65536,2,FALSE)</f>
        <v>2</v>
      </c>
      <c r="C687" s="13" t="str">
        <f>VLOOKUP($A$687,[1]明細總表!$C$1:$AB$65536,3,FALSE)</f>
        <v>有機白米</v>
      </c>
    </row>
    <row r="688" spans="1:3" x14ac:dyDescent="0.25">
      <c r="A688" s="12"/>
      <c r="B688" s="13"/>
      <c r="C688" s="13" t="str">
        <f>VLOOKUP($A$687,[1]明細總表!$C$1:$AB$65536,5,FALSE)</f>
        <v>有機糙米</v>
      </c>
    </row>
    <row r="689" spans="1:3" x14ac:dyDescent="0.25">
      <c r="A689" s="12" t="s">
        <v>3</v>
      </c>
      <c r="B689" s="13">
        <v>1</v>
      </c>
      <c r="C689" s="13" t="s">
        <v>347</v>
      </c>
    </row>
    <row r="690" spans="1:3" x14ac:dyDescent="0.25">
      <c r="A690" s="16" t="s">
        <v>5</v>
      </c>
      <c r="B690" s="17"/>
      <c r="C690" s="17" t="s">
        <v>6</v>
      </c>
    </row>
    <row r="691" spans="1:3" x14ac:dyDescent="0.25">
      <c r="A691" s="16"/>
      <c r="B691" s="17"/>
      <c r="C691" s="17" t="s">
        <v>313</v>
      </c>
    </row>
    <row r="692" spans="1:3" x14ac:dyDescent="0.25">
      <c r="A692" s="16"/>
      <c r="B692" s="17"/>
      <c r="C692" s="17" t="s">
        <v>8</v>
      </c>
    </row>
    <row r="693" spans="1:3" x14ac:dyDescent="0.25">
      <c r="A693" s="5" t="e">
        <f>VLOOKUP(#REF!,[1]人數!$L$1:$S$65536,6,FALSE)</f>
        <v>#REF!</v>
      </c>
      <c r="B693" s="6" t="e">
        <f>VLOOKUP(#REF!,[1]人數!$L$1:$S$65536,7,FALSE)</f>
        <v>#REF!</v>
      </c>
      <c r="C693" s="7"/>
    </row>
    <row r="694" spans="1:3" x14ac:dyDescent="0.25">
      <c r="A694" s="8">
        <v>50</v>
      </c>
      <c r="C694" s="9">
        <f>[1]麗山菜單!B18</f>
        <v>44823</v>
      </c>
    </row>
    <row r="695" spans="1:3" x14ac:dyDescent="0.25">
      <c r="A695" s="10" t="s">
        <v>359</v>
      </c>
      <c r="B695" s="11" t="s">
        <v>327</v>
      </c>
      <c r="C695" s="10" t="s">
        <v>333</v>
      </c>
    </row>
    <row r="696" spans="1:3" x14ac:dyDescent="0.25">
      <c r="A696" s="12" t="str">
        <f>VLOOKUP(C694,[1]麗山菜單!B18:H18,4,FALSE)</f>
        <v>南瓜素火腿飯</v>
      </c>
      <c r="B696" s="13">
        <f>VLOOKUP($A$696,[1]明細總表!$C$1:$AB$65536,2,FALSE)</f>
        <v>8</v>
      </c>
      <c r="C696" s="13" t="str">
        <f>VLOOKUP($A$696,[1]明細總表!$C$1:$AB$65536,3,FALSE)</f>
        <v>南瓜原件</v>
      </c>
    </row>
    <row r="697" spans="1:3" x14ac:dyDescent="0.25">
      <c r="A697" s="12"/>
      <c r="B697" s="13"/>
      <c r="C697" s="13" t="str">
        <f>VLOOKUP($A$696,[1]明細總表!$C$1:$AB$65536,5,FALSE)</f>
        <v>麵輪</v>
      </c>
    </row>
    <row r="698" spans="1:3" x14ac:dyDescent="0.25">
      <c r="A698" s="12"/>
      <c r="B698" s="13"/>
      <c r="C698" s="13" t="str">
        <f>VLOOKUP($A$696,[1]明細總表!$C$1:$AB$65536,7,FALSE)</f>
        <v>素火腿</v>
      </c>
    </row>
    <row r="699" spans="1:3" x14ac:dyDescent="0.25">
      <c r="A699" s="12"/>
      <c r="B699" s="13"/>
      <c r="C699" s="13" t="str">
        <f>VLOOKUP($A$696,[1]明細總表!$C$1:$AB$65536,9,FALSE)</f>
        <v>CAS冷凍毛豆仁</v>
      </c>
    </row>
    <row r="700" spans="1:3" x14ac:dyDescent="0.25">
      <c r="A700" s="12"/>
      <c r="B700" s="13"/>
      <c r="C700" s="13" t="str">
        <f>VLOOKUP($A$696,[1]明細總表!$C$1:$AB$65536,11,FALSE)</f>
        <v>CAS冷凍玉米粒</v>
      </c>
    </row>
    <row r="701" spans="1:3" x14ac:dyDescent="0.25">
      <c r="A701" s="12"/>
      <c r="B701" s="13"/>
      <c r="C701" s="13" t="str">
        <f>VLOOKUP($A$696,[1]明細總表!$C$1:$AB$65536,13,FALSE)</f>
        <v>白精靈菇</v>
      </c>
    </row>
    <row r="702" spans="1:3" x14ac:dyDescent="0.25">
      <c r="A702" s="12"/>
      <c r="B702" s="13"/>
      <c r="C702" s="13" t="str">
        <f>VLOOKUP($A$696,[1]明細總表!$C$1:$AB$65536,15,FALSE)</f>
        <v>乾香菇絲</v>
      </c>
    </row>
    <row r="703" spans="1:3" x14ac:dyDescent="0.25">
      <c r="A703" s="12"/>
      <c r="B703" s="13"/>
      <c r="C703" s="13" t="str">
        <f>VLOOKUP($A$696,[1]明細總表!$C$1:$AB$65536,17,FALSE)</f>
        <v>紅蘿蔔小丁</v>
      </c>
    </row>
    <row r="704" spans="1:3" x14ac:dyDescent="0.25">
      <c r="A704" s="12"/>
      <c r="B704" s="13"/>
      <c r="C704" s="13">
        <f>VLOOKUP($A$696,[1]明細總表!$C$1:$AB$65536,19,FALSE)</f>
        <v>0</v>
      </c>
    </row>
    <row r="705" spans="1:3" x14ac:dyDescent="0.25">
      <c r="A705" s="12"/>
      <c r="B705" s="13"/>
      <c r="C705" s="13">
        <f>VLOOKUP($A$696,[1]明細總表!$C$1:$AB$65536,21,FALSE)</f>
        <v>0</v>
      </c>
    </row>
    <row r="706" spans="1:3" x14ac:dyDescent="0.25">
      <c r="A706" s="12"/>
      <c r="B706" s="13"/>
      <c r="C706" s="13">
        <f>VLOOKUP($A$696,[1]明細總表!$C$1:$AB$65536,23,FALSE)</f>
        <v>0</v>
      </c>
    </row>
    <row r="707" spans="1:3" x14ac:dyDescent="0.25">
      <c r="A707" s="12"/>
      <c r="B707" s="13"/>
      <c r="C707" s="13" t="str">
        <f>VLOOKUP($A$696,[1]明細總表!$C$1:$AB$65536,25,FALSE)</f>
        <v>白米</v>
      </c>
    </row>
    <row r="708" spans="1:3" x14ac:dyDescent="0.25">
      <c r="A708" s="16" t="str">
        <f>VLOOKUP(C694,[1]麗山菜單!B18:H18,5,FALSE)</f>
        <v>素肉排</v>
      </c>
      <c r="B708" s="17">
        <f>VLOOKUP($A$708,[1]明細總表!$C$1:$AB$65536,2,FALSE)</f>
        <v>1</v>
      </c>
      <c r="C708" s="17" t="str">
        <f>VLOOKUP($A$708,[1]明細總表!$C$1:$AB$65536,3,FALSE)</f>
        <v>素肉排</v>
      </c>
    </row>
    <row r="709" spans="1:3" x14ac:dyDescent="0.25">
      <c r="A709" s="16"/>
      <c r="B709" s="17"/>
      <c r="C709" s="17">
        <f>VLOOKUP($A$708,[1]明細總表!$C$1:$AB$65536,5,FALSE)</f>
        <v>0</v>
      </c>
    </row>
    <row r="710" spans="1:3" x14ac:dyDescent="0.25">
      <c r="A710" s="16"/>
      <c r="B710" s="17"/>
      <c r="C710" s="17">
        <f>VLOOKUP($A$708,[1]明細總表!$C$1:$AB$65536,7,FALSE)</f>
        <v>0</v>
      </c>
    </row>
    <row r="711" spans="1:3" x14ac:dyDescent="0.25">
      <c r="A711" s="16"/>
      <c r="B711" s="17"/>
      <c r="C711" s="17">
        <f>VLOOKUP($A$708,[1]明細總表!$C$1:$AB$65536,9,FALSE)</f>
        <v>0</v>
      </c>
    </row>
    <row r="712" spans="1:3" x14ac:dyDescent="0.25">
      <c r="A712" s="16"/>
      <c r="B712" s="17"/>
      <c r="C712" s="17">
        <f>VLOOKUP($A$708,[1]明細總表!$C$1:$AB$65536,11,FALSE)</f>
        <v>0</v>
      </c>
    </row>
    <row r="713" spans="1:3" x14ac:dyDescent="0.25">
      <c r="A713" s="16"/>
      <c r="B713" s="17"/>
      <c r="C713" s="17">
        <f>VLOOKUP($A$708,[1]明細總表!$C$1:$AB$65536,13,FALSE)</f>
        <v>0</v>
      </c>
    </row>
    <row r="714" spans="1:3" x14ac:dyDescent="0.25">
      <c r="A714" s="16"/>
      <c r="B714" s="17"/>
      <c r="C714" s="17">
        <f>VLOOKUP($A$708,[1]明細總表!$C$1:$AB$65536,15,FALSE)</f>
        <v>0</v>
      </c>
    </row>
    <row r="715" spans="1:3" x14ac:dyDescent="0.25">
      <c r="A715" s="16"/>
      <c r="B715" s="17"/>
      <c r="C715" s="17">
        <f>VLOOKUP($A$708,[1]明細總表!$C$1:$AB$65536,17,FALSE)</f>
        <v>0</v>
      </c>
    </row>
    <row r="716" spans="1:3" x14ac:dyDescent="0.25">
      <c r="A716" s="16"/>
      <c r="B716" s="17"/>
      <c r="C716" s="17">
        <f>VLOOKUP($A$708,[1]明細總表!$C$1:$AB$65536,19,FALSE)</f>
        <v>0</v>
      </c>
    </row>
    <row r="717" spans="1:3" x14ac:dyDescent="0.25">
      <c r="A717" s="16"/>
      <c r="B717" s="17"/>
      <c r="C717" s="17">
        <f>VLOOKUP($A$708,[1]明細總表!$C$1:$AB$65536,21,FALSE)</f>
        <v>0</v>
      </c>
    </row>
    <row r="718" spans="1:3" x14ac:dyDescent="0.25">
      <c r="A718" s="12" t="str">
        <f>VLOOKUP(C694,[1]麗山菜單!B18:H18,6,FALSE)</f>
        <v>有機黑葉白菜</v>
      </c>
      <c r="B718" s="13">
        <f>VLOOKUP($A$718,[1]明細總表!$C$1:$AB$65536,2,FALSE)</f>
        <v>2</v>
      </c>
      <c r="C718" s="13" t="str">
        <f>VLOOKUP($A$718,[1]明細總表!$C$1:$AB$65536,3,FALSE)</f>
        <v>有機黑葉白菜</v>
      </c>
    </row>
    <row r="719" spans="1:3" x14ac:dyDescent="0.25">
      <c r="A719" s="12"/>
      <c r="B719" s="13"/>
      <c r="C719" s="13" t="str">
        <f>VLOOKUP($A$718,[1]明細總表!$C$1:$AB$65536,5,FALSE)</f>
        <v>薑絲</v>
      </c>
    </row>
    <row r="720" spans="1:3" x14ac:dyDescent="0.25">
      <c r="A720" s="12"/>
      <c r="B720" s="13"/>
      <c r="C720" s="13">
        <f>VLOOKUP($A$718,[1]明細總表!$C$1:$AB$65536,7,FALSE)</f>
        <v>0</v>
      </c>
    </row>
    <row r="721" spans="1:3" x14ac:dyDescent="0.25">
      <c r="A721" s="12"/>
      <c r="B721" s="13"/>
      <c r="C721" s="13">
        <f>VLOOKUP($A$718,[1]明細總表!$C$1:$AB$65536,9,FALSE)</f>
        <v>0</v>
      </c>
    </row>
    <row r="722" spans="1:3" x14ac:dyDescent="0.25">
      <c r="A722" s="12"/>
      <c r="B722" s="13"/>
      <c r="C722" s="13">
        <f>VLOOKUP($A$718,[1]明細總表!$C$1:$AB$65536,11,FALSE)</f>
        <v>0</v>
      </c>
    </row>
    <row r="723" spans="1:3" x14ac:dyDescent="0.25">
      <c r="A723" s="16" t="str">
        <f>VLOOKUP(C694,[1]麗山菜單!B18:H18,7,FALSE)</f>
        <v>藥膳湯</v>
      </c>
      <c r="B723" s="17">
        <f>VLOOKUP($A$723,[1]明細總表!$C$1:$AB$65536,2,FALSE)</f>
        <v>4</v>
      </c>
      <c r="C723" s="17" t="str">
        <f>VLOOKUP($A$723,[1]明細總表!$C$1:$AB$65536,3,FALSE)</f>
        <v>高麗菜段</v>
      </c>
    </row>
    <row r="724" spans="1:3" x14ac:dyDescent="0.25">
      <c r="A724" s="16"/>
      <c r="B724" s="17"/>
      <c r="C724" s="17" t="str">
        <f>VLOOKUP($A$723,[1]明細總表!$C$1:$AB$65536,5,FALSE)</f>
        <v>香菇原件</v>
      </c>
    </row>
    <row r="725" spans="1:3" x14ac:dyDescent="0.25">
      <c r="A725" s="16"/>
      <c r="B725" s="17"/>
      <c r="C725" s="17" t="str">
        <f>VLOOKUP($A$723,[1]明細總表!$C$1:$AB$65536,7,FALSE)</f>
        <v>小麥豆卷</v>
      </c>
    </row>
    <row r="726" spans="1:3" x14ac:dyDescent="0.25">
      <c r="A726" s="16"/>
      <c r="B726" s="17"/>
      <c r="C726" s="17" t="str">
        <f>VLOOKUP($A$723,[1]明細總表!$C$1:$AB$65536,9,FALSE)</f>
        <v>藥膳包</v>
      </c>
    </row>
    <row r="727" spans="1:3" x14ac:dyDescent="0.25">
      <c r="A727" s="16"/>
      <c r="B727" s="17"/>
      <c r="C727" s="17">
        <f>VLOOKUP($A$723,[1]明細總表!$C$1:$AB$65536,11,FALSE)</f>
        <v>0</v>
      </c>
    </row>
    <row r="728" spans="1:3" x14ac:dyDescent="0.25">
      <c r="A728" s="16"/>
      <c r="B728" s="17"/>
      <c r="C728" s="17">
        <f>VLOOKUP($A$723,[1]明細總表!$C$1:$AB$65536,13,FALSE)</f>
        <v>0</v>
      </c>
    </row>
    <row r="729" spans="1:3" x14ac:dyDescent="0.25">
      <c r="A729" s="16"/>
      <c r="B729" s="17"/>
      <c r="C729" s="17">
        <f>VLOOKUP($A$723,[1]明細總表!$C$1:$AB$65536,15,FALSE)</f>
        <v>0</v>
      </c>
    </row>
    <row r="730" spans="1:3" x14ac:dyDescent="0.25">
      <c r="A730" s="16"/>
      <c r="B730" s="17"/>
      <c r="C730" s="17">
        <f>VLOOKUP($A$723,[1]明細總表!$C$1:$AB$65536,17,FALSE)</f>
        <v>0</v>
      </c>
    </row>
    <row r="731" spans="1:3" x14ac:dyDescent="0.25">
      <c r="A731" s="16"/>
      <c r="B731" s="17"/>
      <c r="C731" s="17">
        <f>VLOOKUP($A$723,[1]明細總表!$C$1:$AB$65536,19,FALSE)</f>
        <v>0</v>
      </c>
    </row>
    <row r="732" spans="1:3" x14ac:dyDescent="0.25">
      <c r="A732" s="16"/>
      <c r="B732" s="17"/>
      <c r="C732" s="17">
        <f>VLOOKUP($A$723,[1]明細總表!$C$1:$AB$65536,21,FALSE)</f>
        <v>0</v>
      </c>
    </row>
    <row r="733" spans="1:3" x14ac:dyDescent="0.25">
      <c r="A733" s="12">
        <f>VLOOKUP(C694,[1]麗山菜單!B18:H18,3,FALSE)</f>
        <v>0</v>
      </c>
      <c r="B733" s="13">
        <f>VLOOKUP($A$733,[1]明細總表!$C$1:$AB$65536,2,FALSE)</f>
        <v>0</v>
      </c>
      <c r="C733" s="13">
        <f>VLOOKUP($A$733,[1]明細總表!$C$1:$AB$65536,3,FALSE)</f>
        <v>0</v>
      </c>
    </row>
    <row r="734" spans="1:3" x14ac:dyDescent="0.25">
      <c r="A734" s="12"/>
      <c r="B734" s="13"/>
      <c r="C734" s="13">
        <f>VLOOKUP($A$733,[1]明細總表!$C$1:$AB$65536,5,FALSE)</f>
        <v>0</v>
      </c>
    </row>
    <row r="735" spans="1:3" x14ac:dyDescent="0.25">
      <c r="A735" s="12" t="s">
        <v>329</v>
      </c>
      <c r="B735" s="13">
        <v>1</v>
      </c>
      <c r="C735" s="13" t="s">
        <v>4</v>
      </c>
    </row>
    <row r="736" spans="1:3" x14ac:dyDescent="0.25">
      <c r="A736" s="16" t="s">
        <v>5</v>
      </c>
      <c r="B736" s="17"/>
      <c r="C736" s="17" t="s">
        <v>6</v>
      </c>
    </row>
    <row r="737" spans="1:3" x14ac:dyDescent="0.25">
      <c r="A737" s="16"/>
      <c r="B737" s="17"/>
      <c r="C737" s="17" t="s">
        <v>313</v>
      </c>
    </row>
    <row r="738" spans="1:3" x14ac:dyDescent="0.25">
      <c r="A738" s="16"/>
      <c r="B738" s="17"/>
      <c r="C738" s="17" t="s">
        <v>317</v>
      </c>
    </row>
    <row r="739" spans="1:3" x14ac:dyDescent="0.25">
      <c r="A739" s="5" t="e">
        <f>VLOOKUP(#REF!,[1]人數!$L$1:$S$65536,6,FALSE)</f>
        <v>#REF!</v>
      </c>
      <c r="B739" s="6" t="e">
        <f>VLOOKUP(#REF!,[1]人數!$L$1:$S$65536,7,FALSE)</f>
        <v>#REF!</v>
      </c>
      <c r="C739" s="7"/>
    </row>
    <row r="740" spans="1:3" x14ac:dyDescent="0.25">
      <c r="A740" s="8">
        <v>50</v>
      </c>
      <c r="C740" s="9">
        <f>[1]麗山菜單!B19</f>
        <v>44824</v>
      </c>
    </row>
    <row r="741" spans="1:3" x14ac:dyDescent="0.25">
      <c r="A741" s="10" t="s">
        <v>0</v>
      </c>
      <c r="B741" s="11" t="s">
        <v>1</v>
      </c>
      <c r="C741" s="10" t="s">
        <v>2</v>
      </c>
    </row>
    <row r="742" spans="1:3" x14ac:dyDescent="0.25">
      <c r="A742" s="12" t="str">
        <f>VLOOKUP(C740,[1]麗山菜單!B19:H19,4,FALSE)</f>
        <v>彩椒豆包</v>
      </c>
      <c r="B742" s="13">
        <f>VLOOKUP($A$742,[1]明細總表!$C$1:$AB$65536,2,FALSE)</f>
        <v>4</v>
      </c>
      <c r="C742" s="13" t="str">
        <f>VLOOKUP($A$742,[1]明細總表!$C$1:$AB$65536,3,FALSE)</f>
        <v>非基改生豆包</v>
      </c>
    </row>
    <row r="743" spans="1:3" x14ac:dyDescent="0.25">
      <c r="A743" s="12"/>
      <c r="B743" s="13"/>
      <c r="C743" s="13" t="str">
        <f>VLOOKUP($A$742,[1]明細總表!$C$1:$AB$65536,5,FALSE)</f>
        <v>紅椒小丁</v>
      </c>
    </row>
    <row r="744" spans="1:3" x14ac:dyDescent="0.25">
      <c r="A744" s="12"/>
      <c r="B744" s="13"/>
      <c r="C744" s="13" t="str">
        <f>VLOOKUP($A$742,[1]明細總表!$C$1:$AB$65536,7,FALSE)</f>
        <v>黃椒小丁</v>
      </c>
    </row>
    <row r="745" spans="1:3" x14ac:dyDescent="0.25">
      <c r="A745" s="12"/>
      <c r="B745" s="13"/>
      <c r="C745" s="13" t="str">
        <f>VLOOKUP($A$742,[1]明細總表!$C$1:$AB$65536,9,FALSE)</f>
        <v>杏鮑菇原件</v>
      </c>
    </row>
    <row r="746" spans="1:3" x14ac:dyDescent="0.25">
      <c r="A746" s="12"/>
      <c r="B746" s="13"/>
      <c r="C746" s="13">
        <f>VLOOKUP($A$742,[1]明細總表!$C$1:$AB$65536,11,FALSE)</f>
        <v>0</v>
      </c>
    </row>
    <row r="747" spans="1:3" x14ac:dyDescent="0.25">
      <c r="A747" s="12"/>
      <c r="B747" s="13"/>
      <c r="C747" s="13">
        <f>VLOOKUP($A$742,[1]明細總表!$C$1:$AB$65536,13,FALSE)</f>
        <v>0</v>
      </c>
    </row>
    <row r="748" spans="1:3" x14ac:dyDescent="0.25">
      <c r="A748" s="12"/>
      <c r="B748" s="13"/>
      <c r="C748" s="13">
        <f>VLOOKUP($A$742,[1]明細總表!$C$1:$AB$65536,15,FALSE)</f>
        <v>0</v>
      </c>
    </row>
    <row r="749" spans="1:3" x14ac:dyDescent="0.25">
      <c r="A749" s="12"/>
      <c r="B749" s="13"/>
      <c r="C749" s="13">
        <f>VLOOKUP($A$742,[1]明細總表!$C$1:$AB$65536,17,FALSE)</f>
        <v>0</v>
      </c>
    </row>
    <row r="750" spans="1:3" x14ac:dyDescent="0.25">
      <c r="A750" s="12"/>
      <c r="B750" s="13"/>
      <c r="C750" s="13">
        <f>VLOOKUP($A$742,[1]明細總表!$C$1:$AB$65536,19,FALSE)</f>
        <v>0</v>
      </c>
    </row>
    <row r="751" spans="1:3" x14ac:dyDescent="0.25">
      <c r="A751" s="12"/>
      <c r="B751" s="13"/>
      <c r="C751" s="13">
        <f>VLOOKUP($A$742,[1]明細總表!$C$1:$AB$65536,21,FALSE)</f>
        <v>0</v>
      </c>
    </row>
    <row r="752" spans="1:3" x14ac:dyDescent="0.25">
      <c r="A752" s="12"/>
      <c r="B752" s="13"/>
      <c r="C752" s="13">
        <f>VLOOKUP($A$742,[1]明細總表!$C$1:$AB$65536,23,FALSE)</f>
        <v>0</v>
      </c>
    </row>
    <row r="753" spans="1:3" x14ac:dyDescent="0.25">
      <c r="A753" s="12"/>
      <c r="B753" s="13"/>
      <c r="C753" s="13">
        <f>VLOOKUP($A$742,[1]明細總表!$C$1:$AB$65536,25,FALSE)</f>
        <v>0</v>
      </c>
    </row>
    <row r="754" spans="1:3" x14ac:dyDescent="0.25">
      <c r="A754" s="16" t="str">
        <f>VLOOKUP(C740,[1]麗山菜單!B19:H19,5,FALSE)</f>
        <v>黃芽干絲</v>
      </c>
      <c r="B754" s="17">
        <f>VLOOKUP($A$754,[1]明細總表!$C$1:$AB$65536,2,FALSE)</f>
        <v>5</v>
      </c>
      <c r="C754" s="17" t="str">
        <f>VLOOKUP($A$754,[1]明細總表!$C$1:$AB$65536,3,FALSE)</f>
        <v>非基改白干絲</v>
      </c>
    </row>
    <row r="755" spans="1:3" x14ac:dyDescent="0.25">
      <c r="A755" s="16"/>
      <c r="B755" s="17"/>
      <c r="C755" s="17" t="str">
        <f>VLOOKUP($A$754,[1]明細總表!$C$1:$AB$65536,5,FALSE)</f>
        <v>乾海絲</v>
      </c>
    </row>
    <row r="756" spans="1:3" x14ac:dyDescent="0.25">
      <c r="A756" s="16"/>
      <c r="B756" s="17"/>
      <c r="C756" s="17" t="str">
        <f>VLOOKUP($A$754,[1]明細總表!$C$1:$AB$65536,7,FALSE)</f>
        <v>芹菜段</v>
      </c>
    </row>
    <row r="757" spans="1:3" x14ac:dyDescent="0.25">
      <c r="A757" s="16"/>
      <c r="B757" s="17"/>
      <c r="C757" s="17" t="str">
        <f>VLOOKUP($A$754,[1]明細總表!$C$1:$AB$65536,9,FALSE)</f>
        <v>黃豆芽</v>
      </c>
    </row>
    <row r="758" spans="1:3" x14ac:dyDescent="0.25">
      <c r="A758" s="16"/>
      <c r="B758" s="17"/>
      <c r="C758" s="17" t="s">
        <v>360</v>
      </c>
    </row>
    <row r="759" spans="1:3" x14ac:dyDescent="0.25">
      <c r="A759" s="16"/>
      <c r="B759" s="17"/>
      <c r="C759" s="17">
        <f>VLOOKUP($A$754,[1]明細總表!$C$1:$AB$65536,13,FALSE)</f>
        <v>0</v>
      </c>
    </row>
    <row r="760" spans="1:3" x14ac:dyDescent="0.25">
      <c r="A760" s="16"/>
      <c r="B760" s="17"/>
      <c r="C760" s="17">
        <f>VLOOKUP($A$754,[1]明細總表!$C$1:$AB$65536,15,FALSE)</f>
        <v>0</v>
      </c>
    </row>
    <row r="761" spans="1:3" x14ac:dyDescent="0.25">
      <c r="A761" s="16"/>
      <c r="B761" s="17"/>
      <c r="C761" s="17">
        <f>VLOOKUP($A$754,[1]明細總表!$C$1:$AB$65536,17,FALSE)</f>
        <v>0</v>
      </c>
    </row>
    <row r="762" spans="1:3" x14ac:dyDescent="0.25">
      <c r="A762" s="16"/>
      <c r="B762" s="17"/>
      <c r="C762" s="17">
        <f>VLOOKUP($A$754,[1]明細總表!$C$1:$AB$65536,19,FALSE)</f>
        <v>0</v>
      </c>
    </row>
    <row r="763" spans="1:3" x14ac:dyDescent="0.25">
      <c r="A763" s="16"/>
      <c r="B763" s="17"/>
      <c r="C763" s="17">
        <f>VLOOKUP($A$754,[1]明細總表!$C$1:$AB$65536,21,FALSE)</f>
        <v>0</v>
      </c>
    </row>
    <row r="764" spans="1:3" x14ac:dyDescent="0.25">
      <c r="A764" s="12" t="str">
        <f>VLOOKUP(C740,[1]麗山菜單!B19:H19,6,FALSE)</f>
        <v>有機小松菜</v>
      </c>
      <c r="B764" s="13">
        <f>VLOOKUP($A$764,[1]明細總表!$C$1:$AB$65536,2,FALSE)</f>
        <v>2</v>
      </c>
      <c r="C764" s="13" t="str">
        <f>VLOOKUP($A$764,[1]明細總表!$C$1:$AB$65536,3,FALSE)</f>
        <v>有機小松菜</v>
      </c>
    </row>
    <row r="765" spans="1:3" x14ac:dyDescent="0.25">
      <c r="A765" s="12"/>
      <c r="B765" s="13"/>
      <c r="C765" s="13" t="str">
        <f>VLOOKUP($A$764,[1]明細總表!$C$1:$AB$65536,5,FALSE)</f>
        <v>薑絲</v>
      </c>
    </row>
    <row r="766" spans="1:3" x14ac:dyDescent="0.25">
      <c r="A766" s="12"/>
      <c r="B766" s="13"/>
      <c r="C766" s="13">
        <f>VLOOKUP($A$764,[1]明細總表!$C$1:$AB$65536,7,FALSE)</f>
        <v>0</v>
      </c>
    </row>
    <row r="767" spans="1:3" x14ac:dyDescent="0.25">
      <c r="A767" s="12"/>
      <c r="B767" s="13"/>
      <c r="C767" s="13">
        <f>VLOOKUP($A$764,[1]明細總表!$C$1:$AB$65536,9,FALSE)</f>
        <v>0</v>
      </c>
    </row>
    <row r="768" spans="1:3" x14ac:dyDescent="0.25">
      <c r="A768" s="12"/>
      <c r="B768" s="13"/>
      <c r="C768" s="13">
        <f>VLOOKUP($A$764,[1]明細總表!$C$1:$AB$65536,11,FALSE)</f>
        <v>0</v>
      </c>
    </row>
    <row r="769" spans="1:3" x14ac:dyDescent="0.25">
      <c r="A769" s="16" t="str">
        <f>VLOOKUP(C740,[1]麗山菜單!B19:H19,7,FALSE)</f>
        <v>玉米豆腐湯</v>
      </c>
      <c r="B769" s="17">
        <f>VLOOKUP($A$769,[1]明細總表!$C$1:$AB$65536,2,FALSE)</f>
        <v>2</v>
      </c>
      <c r="C769" s="17" t="str">
        <f>VLOOKUP($A$769,[1]明細總表!$C$1:$AB$65536,3,FALSE)</f>
        <v>CAS冷凍玉米粒</v>
      </c>
    </row>
    <row r="770" spans="1:3" x14ac:dyDescent="0.25">
      <c r="A770" s="16"/>
      <c r="B770" s="17"/>
      <c r="C770" s="17" t="str">
        <f>VLOOKUP($A$769,[1]明細總表!$C$1:$AB$65536,5,FALSE)</f>
        <v>非基改豆腐條</v>
      </c>
    </row>
    <row r="771" spans="1:3" x14ac:dyDescent="0.25">
      <c r="A771" s="16"/>
      <c r="B771" s="17"/>
      <c r="C771" s="17">
        <f>VLOOKUP($A$769,[1]明細總表!$C$1:$AB$65536,7,FALSE)</f>
        <v>0</v>
      </c>
    </row>
    <row r="772" spans="1:3" x14ac:dyDescent="0.25">
      <c r="A772" s="16"/>
      <c r="B772" s="17"/>
      <c r="C772" s="17">
        <f>VLOOKUP($A$769,[1]明細總表!$C$1:$AB$65536,9,FALSE)</f>
        <v>0</v>
      </c>
    </row>
    <row r="773" spans="1:3" x14ac:dyDescent="0.25">
      <c r="A773" s="16"/>
      <c r="B773" s="17"/>
      <c r="C773" s="17">
        <f>VLOOKUP($A$769,[1]明細總表!$C$1:$AB$65536,11,FALSE)</f>
        <v>0</v>
      </c>
    </row>
    <row r="774" spans="1:3" x14ac:dyDescent="0.25">
      <c r="A774" s="16"/>
      <c r="B774" s="17"/>
      <c r="C774" s="17">
        <f>VLOOKUP($A$769,[1]明細總表!$C$1:$AB$65536,13,FALSE)</f>
        <v>0</v>
      </c>
    </row>
    <row r="775" spans="1:3" x14ac:dyDescent="0.25">
      <c r="A775" s="16"/>
      <c r="B775" s="17"/>
      <c r="C775" s="17">
        <f>VLOOKUP($A$769,[1]明細總表!$C$1:$AB$65536,15,FALSE)</f>
        <v>0</v>
      </c>
    </row>
    <row r="776" spans="1:3" x14ac:dyDescent="0.25">
      <c r="A776" s="16"/>
      <c r="B776" s="17"/>
      <c r="C776" s="17">
        <f>VLOOKUP($A$769,[1]明細總表!$C$1:$AB$65536,17,FALSE)</f>
        <v>0</v>
      </c>
    </row>
    <row r="777" spans="1:3" x14ac:dyDescent="0.25">
      <c r="A777" s="16"/>
      <c r="B777" s="17"/>
      <c r="C777" s="17">
        <f>VLOOKUP($A$769,[1]明細總表!$C$1:$AB$65536,19,FALSE)</f>
        <v>0</v>
      </c>
    </row>
    <row r="778" spans="1:3" x14ac:dyDescent="0.25">
      <c r="A778" s="16"/>
      <c r="B778" s="17"/>
      <c r="C778" s="17">
        <f>VLOOKUP($A$769,[1]明細總表!$C$1:$AB$65536,21,FALSE)</f>
        <v>0</v>
      </c>
    </row>
    <row r="779" spans="1:3" x14ac:dyDescent="0.25">
      <c r="A779" s="12" t="str">
        <f>VLOOKUP(C740,[1]麗山菜單!B19:H19,3,FALSE)</f>
        <v>有機白米飯</v>
      </c>
      <c r="B779" s="13">
        <f>VLOOKUP($A$779,[1]明細總表!$C$1:$AB$65536,2,FALSE)</f>
        <v>1</v>
      </c>
      <c r="C779" s="13" t="str">
        <f>VLOOKUP($A$779,[1]明細總表!$C$1:$AB$65536,3,FALSE)</f>
        <v>有機白米</v>
      </c>
    </row>
    <row r="780" spans="1:3" x14ac:dyDescent="0.25">
      <c r="A780" s="12"/>
      <c r="B780" s="13"/>
      <c r="C780" s="13">
        <f>VLOOKUP($A$779,[1]明細總表!$C$1:$AB$65536,5,FALSE)</f>
        <v>0</v>
      </c>
    </row>
    <row r="781" spans="1:3" x14ac:dyDescent="0.25">
      <c r="A781" s="12" t="s">
        <v>3</v>
      </c>
      <c r="B781" s="13">
        <v>1</v>
      </c>
      <c r="C781" s="13" t="s">
        <v>4</v>
      </c>
    </row>
    <row r="782" spans="1:3" x14ac:dyDescent="0.25">
      <c r="A782" s="16" t="s">
        <v>5</v>
      </c>
      <c r="B782" s="17"/>
      <c r="C782" s="17" t="s">
        <v>361</v>
      </c>
    </row>
    <row r="783" spans="1:3" x14ac:dyDescent="0.25">
      <c r="A783" s="16"/>
      <c r="B783" s="17"/>
      <c r="C783" s="17" t="s">
        <v>313</v>
      </c>
    </row>
    <row r="784" spans="1:3" x14ac:dyDescent="0.25">
      <c r="A784" s="16"/>
      <c r="B784" s="17"/>
      <c r="C784" s="17" t="s">
        <v>8</v>
      </c>
    </row>
    <row r="785" spans="1:3" x14ac:dyDescent="0.25">
      <c r="A785" s="5" t="e">
        <f>VLOOKUP(#REF!,[1]人數!$L$1:$S$65536,6,FALSE)</f>
        <v>#REF!</v>
      </c>
      <c r="B785" s="6" t="e">
        <f>VLOOKUP(#REF!,[1]人數!$L$1:$S$65536,7,FALSE)</f>
        <v>#REF!</v>
      </c>
      <c r="C785" s="7"/>
    </row>
    <row r="786" spans="1:3" x14ac:dyDescent="0.25">
      <c r="A786" s="8">
        <v>50</v>
      </c>
      <c r="C786" s="9">
        <f>[1]麗山菜單!B20</f>
        <v>44825</v>
      </c>
    </row>
    <row r="787" spans="1:3" x14ac:dyDescent="0.25">
      <c r="A787" s="10" t="s">
        <v>362</v>
      </c>
      <c r="B787" s="11" t="s">
        <v>1</v>
      </c>
      <c r="C787" s="10" t="s">
        <v>2</v>
      </c>
    </row>
    <row r="788" spans="1:3" x14ac:dyDescent="0.25">
      <c r="A788" s="12" t="str">
        <f>VLOOKUP(C786,[1]麗山菜單!B20:H20,4,FALSE)</f>
        <v>素肉燥油腐</v>
      </c>
      <c r="B788" s="13">
        <f>VLOOKUP($A$788,[1]明細總表!$C$1:$AB$65536,2,FALSE)</f>
        <v>5</v>
      </c>
      <c r="C788" s="13" t="str">
        <f>VLOOKUP($A$788,[1]明細總表!$C$1:$AB$65536,3,FALSE)</f>
        <v>非基改小四角油丁</v>
      </c>
    </row>
    <row r="789" spans="1:3" x14ac:dyDescent="0.25">
      <c r="A789" s="12"/>
      <c r="B789" s="13"/>
      <c r="C789" s="13" t="str">
        <f>VLOOKUP($A$788,[1]明細總表!$C$1:$AB$65536,5,FALSE)</f>
        <v>白蘿蔔小丁</v>
      </c>
    </row>
    <row r="790" spans="1:3" x14ac:dyDescent="0.25">
      <c r="A790" s="12"/>
      <c r="B790" s="13"/>
      <c r="C790" s="13" t="str">
        <f>VLOOKUP($A$788,[1]明細總表!$C$1:$AB$65536,7,FALSE)</f>
        <v>麵輪</v>
      </c>
    </row>
    <row r="791" spans="1:3" x14ac:dyDescent="0.25">
      <c r="A791" s="12"/>
      <c r="B791" s="13"/>
      <c r="C791" s="13" t="str">
        <f>VLOOKUP($A$788,[1]明細總表!$C$1:$AB$65536,9,FALSE)</f>
        <v>碎花瓜</v>
      </c>
    </row>
    <row r="792" spans="1:3" x14ac:dyDescent="0.25">
      <c r="A792" s="12"/>
      <c r="B792" s="13"/>
      <c r="C792" s="13" t="str">
        <f>VLOOKUP($A$788,[1]明細總表!$C$1:$AB$65536,11,FALSE)</f>
        <v>滷包(大)</v>
      </c>
    </row>
    <row r="793" spans="1:3" x14ac:dyDescent="0.25">
      <c r="A793" s="12"/>
      <c r="B793" s="13"/>
      <c r="C793" s="13">
        <f>VLOOKUP($A$788,[1]明細總表!$C$1:$AB$65536,13,FALSE)</f>
        <v>0</v>
      </c>
    </row>
    <row r="794" spans="1:3" x14ac:dyDescent="0.25">
      <c r="A794" s="12"/>
      <c r="B794" s="13"/>
      <c r="C794" s="13">
        <f>VLOOKUP($A$788,[1]明細總表!$C$1:$AB$65536,15,FALSE)</f>
        <v>0</v>
      </c>
    </row>
    <row r="795" spans="1:3" x14ac:dyDescent="0.25">
      <c r="A795" s="12"/>
      <c r="B795" s="13"/>
      <c r="C795" s="13">
        <f>VLOOKUP($A$788,[1]明細總表!$C$1:$AB$65536,17,FALSE)</f>
        <v>0</v>
      </c>
    </row>
    <row r="796" spans="1:3" x14ac:dyDescent="0.25">
      <c r="A796" s="12"/>
      <c r="B796" s="13"/>
      <c r="C796" s="13">
        <f>VLOOKUP($A$788,[1]明細總表!$C$1:$AB$65536,19,FALSE)</f>
        <v>0</v>
      </c>
    </row>
    <row r="797" spans="1:3" x14ac:dyDescent="0.25">
      <c r="A797" s="12"/>
      <c r="B797" s="13"/>
      <c r="C797" s="13">
        <f>VLOOKUP($A$788,[1]明細總表!$C$1:$AB$65536,21,FALSE)</f>
        <v>0</v>
      </c>
    </row>
    <row r="798" spans="1:3" x14ac:dyDescent="0.25">
      <c r="A798" s="12"/>
      <c r="B798" s="13"/>
      <c r="C798" s="13">
        <f>VLOOKUP($A$788,[1]明細總表!$C$1:$AB$65536,23,FALSE)</f>
        <v>0</v>
      </c>
    </row>
    <row r="799" spans="1:3" x14ac:dyDescent="0.25">
      <c r="A799" s="12"/>
      <c r="B799" s="13"/>
      <c r="C799" s="13">
        <f>VLOOKUP($A$788,[1]明細總表!$C$1:$AB$65536,25,FALSE)</f>
        <v>0</v>
      </c>
    </row>
    <row r="800" spans="1:3" x14ac:dyDescent="0.25">
      <c r="A800" s="16" t="str">
        <f>VLOOKUP(C786,[1]麗山菜單!B20:H20,5,FALSE)</f>
        <v>菜豆炒干片</v>
      </c>
      <c r="B800" s="17">
        <f>VLOOKUP($A$800,[1]明細總表!$C$1:$AB$65536,2,FALSE)</f>
        <v>4</v>
      </c>
      <c r="C800" s="17" t="str">
        <f>VLOOKUP($A$800,[1]明細總表!$C$1:$AB$65536,3,FALSE)</f>
        <v>非基改豆干片</v>
      </c>
    </row>
    <row r="801" spans="1:3" x14ac:dyDescent="0.25">
      <c r="A801" s="16"/>
      <c r="B801" s="17"/>
      <c r="C801" s="17" t="str">
        <f>VLOOKUP($A$800,[1]明細總表!$C$1:$AB$65536,5,FALSE)</f>
        <v>菜豆段</v>
      </c>
    </row>
    <row r="802" spans="1:3" x14ac:dyDescent="0.25">
      <c r="A802" s="16"/>
      <c r="B802" s="17"/>
      <c r="C802" s="17" t="str">
        <f>VLOOKUP($A$800,[1]明細總表!$C$1:$AB$65536,7,FALSE)</f>
        <v>乾木耳</v>
      </c>
    </row>
    <row r="803" spans="1:3" x14ac:dyDescent="0.25">
      <c r="A803" s="16"/>
      <c r="B803" s="17"/>
      <c r="C803" s="17" t="str">
        <f>VLOOKUP($A$800,[1]明細總表!$C$1:$AB$65536,9,FALSE)</f>
        <v>杏鮑菇原件</v>
      </c>
    </row>
    <row r="804" spans="1:3" x14ac:dyDescent="0.25">
      <c r="A804" s="16"/>
      <c r="B804" s="17"/>
      <c r="C804" s="17" t="s">
        <v>363</v>
      </c>
    </row>
    <row r="805" spans="1:3" x14ac:dyDescent="0.25">
      <c r="A805" s="16"/>
      <c r="B805" s="17"/>
      <c r="C805" s="17">
        <f>VLOOKUP($A$800,[1]明細總表!$C$1:$AB$65536,13,FALSE)</f>
        <v>0</v>
      </c>
    </row>
    <row r="806" spans="1:3" x14ac:dyDescent="0.25">
      <c r="A806" s="16"/>
      <c r="B806" s="17"/>
      <c r="C806" s="17">
        <f>VLOOKUP($A$800,[1]明細總表!$C$1:$AB$65536,15,FALSE)</f>
        <v>0</v>
      </c>
    </row>
    <row r="807" spans="1:3" x14ac:dyDescent="0.25">
      <c r="A807" s="16"/>
      <c r="B807" s="17"/>
      <c r="C807" s="17">
        <f>VLOOKUP($A$800,[1]明細總表!$C$1:$AB$65536,17,FALSE)</f>
        <v>0</v>
      </c>
    </row>
    <row r="808" spans="1:3" x14ac:dyDescent="0.25">
      <c r="A808" s="16"/>
      <c r="B808" s="17"/>
      <c r="C808" s="17">
        <f>VLOOKUP($A$800,[1]明細總表!$C$1:$AB$65536,19,FALSE)</f>
        <v>0</v>
      </c>
    </row>
    <row r="809" spans="1:3" x14ac:dyDescent="0.25">
      <c r="A809" s="16"/>
      <c r="B809" s="17"/>
      <c r="C809" s="17">
        <f>VLOOKUP($A$800,[1]明細總表!$C$1:$AB$65536,21,FALSE)</f>
        <v>0</v>
      </c>
    </row>
    <row r="810" spans="1:3" x14ac:dyDescent="0.25">
      <c r="A810" s="12" t="str">
        <f>VLOOKUP(C786,[1]麗山菜單!B20:H20,6,FALSE)</f>
        <v>薑絲空心菜</v>
      </c>
      <c r="B810" s="13">
        <f>VLOOKUP($A$810,[1]明細總表!$C$1:$AB$65536,2,FALSE)</f>
        <v>1</v>
      </c>
      <c r="C810" s="13" t="str">
        <f>VLOOKUP($A$810,[1]明細總表!$C$1:$AB$65536,3,FALSE)</f>
        <v>空心菜(切)</v>
      </c>
    </row>
    <row r="811" spans="1:3" x14ac:dyDescent="0.25">
      <c r="A811" s="12"/>
      <c r="B811" s="13"/>
      <c r="C811" s="13" t="str">
        <f>VLOOKUP($A$810,[1]明細總表!$C$1:$AB$65536,5,FALSE)</f>
        <v>薑絲</v>
      </c>
    </row>
    <row r="812" spans="1:3" x14ac:dyDescent="0.25">
      <c r="A812" s="12"/>
      <c r="B812" s="13"/>
      <c r="C812" s="13">
        <f>VLOOKUP($A$810,[1]明細總表!$C$1:$AB$65536,7,FALSE)</f>
        <v>0</v>
      </c>
    </row>
    <row r="813" spans="1:3" x14ac:dyDescent="0.25">
      <c r="A813" s="12"/>
      <c r="B813" s="13"/>
      <c r="C813" s="13">
        <f>VLOOKUP($A$810,[1]明細總表!$C$1:$AB$65536,9,FALSE)</f>
        <v>0</v>
      </c>
    </row>
    <row r="814" spans="1:3" x14ac:dyDescent="0.25">
      <c r="A814" s="12"/>
      <c r="B814" s="13"/>
      <c r="C814" s="13">
        <f>VLOOKUP($A$810,[1]明細總表!$C$1:$AB$65536,11,FALSE)</f>
        <v>0</v>
      </c>
    </row>
    <row r="815" spans="1:3" x14ac:dyDescent="0.25">
      <c r="A815" s="16" t="str">
        <f>VLOOKUP(C786,[1]麗山菜單!B20:H20,7,FALSE)</f>
        <v>絲瓜湯</v>
      </c>
      <c r="B815" s="17">
        <f>VLOOKUP($A$815,[1]明細總表!$C$1:$AB$65536,2,FALSE)</f>
        <v>3</v>
      </c>
      <c r="C815" s="17" t="str">
        <f>VLOOKUP($A$815,[1]明細總表!$C$1:$AB$65536,3,FALSE)</f>
        <v>絲瓜4剖片</v>
      </c>
    </row>
    <row r="816" spans="1:3" x14ac:dyDescent="0.25">
      <c r="A816" s="16"/>
      <c r="B816" s="17"/>
      <c r="C816" s="17" t="str">
        <f>VLOOKUP($A$815,[1]明細總表!$C$1:$AB$65536,5,FALSE)</f>
        <v>薑絲</v>
      </c>
    </row>
    <row r="817" spans="1:3" x14ac:dyDescent="0.25">
      <c r="A817" s="16"/>
      <c r="B817" s="17"/>
      <c r="C817" s="17" t="s">
        <v>364</v>
      </c>
    </row>
    <row r="818" spans="1:3" x14ac:dyDescent="0.25">
      <c r="A818" s="16"/>
      <c r="B818" s="17"/>
      <c r="C818" s="17">
        <f>VLOOKUP($A$815,[1]明細總表!$C$1:$AB$65536,9,FALSE)</f>
        <v>0</v>
      </c>
    </row>
    <row r="819" spans="1:3" x14ac:dyDescent="0.25">
      <c r="A819" s="16"/>
      <c r="B819" s="17"/>
      <c r="C819" s="17">
        <f>VLOOKUP($A$815,[1]明細總表!$C$1:$AB$65536,11,FALSE)</f>
        <v>0</v>
      </c>
    </row>
    <row r="820" spans="1:3" x14ac:dyDescent="0.25">
      <c r="A820" s="16"/>
      <c r="B820" s="17"/>
      <c r="C820" s="17">
        <f>VLOOKUP($A$815,[1]明細總表!$C$1:$AB$65536,13,FALSE)</f>
        <v>0</v>
      </c>
    </row>
    <row r="821" spans="1:3" x14ac:dyDescent="0.25">
      <c r="A821" s="16"/>
      <c r="B821" s="17"/>
      <c r="C821" s="17">
        <f>VLOOKUP($A$815,[1]明細總表!$C$1:$AB$65536,15,FALSE)</f>
        <v>0</v>
      </c>
    </row>
    <row r="822" spans="1:3" x14ac:dyDescent="0.25">
      <c r="A822" s="16"/>
      <c r="B822" s="17"/>
      <c r="C822" s="17">
        <f>VLOOKUP($A$815,[1]明細總表!$C$1:$AB$65536,17,FALSE)</f>
        <v>0</v>
      </c>
    </row>
    <row r="823" spans="1:3" x14ac:dyDescent="0.25">
      <c r="A823" s="16"/>
      <c r="B823" s="17"/>
      <c r="C823" s="17">
        <f>VLOOKUP($A$815,[1]明細總表!$C$1:$AB$65536,19,FALSE)</f>
        <v>0</v>
      </c>
    </row>
    <row r="824" spans="1:3" x14ac:dyDescent="0.25">
      <c r="A824" s="16"/>
      <c r="B824" s="17"/>
      <c r="C824" s="17">
        <f>VLOOKUP($A$815,[1]明細總表!$C$1:$AB$65536,21,FALSE)</f>
        <v>0</v>
      </c>
    </row>
    <row r="825" spans="1:3" x14ac:dyDescent="0.25">
      <c r="A825" s="12" t="str">
        <f>VLOOKUP(C786,[1]麗山菜單!B20:H20,3,FALSE)</f>
        <v>薏仁飯</v>
      </c>
      <c r="B825" s="13">
        <f>VLOOKUP($A$825,[1]明細總表!$C$1:$AB$65536,2,FALSE)</f>
        <v>2</v>
      </c>
      <c r="C825" s="13" t="str">
        <f>VLOOKUP($A$825,[1]明細總表!$C$1:$AB$65536,3,FALSE)</f>
        <v>白米</v>
      </c>
    </row>
    <row r="826" spans="1:3" x14ac:dyDescent="0.25">
      <c r="A826" s="12"/>
      <c r="B826" s="13"/>
      <c r="C826" s="13" t="str">
        <f>VLOOKUP($A$825,[1]明細總表!$C$1:$AB$65536,5,FALSE)</f>
        <v>薏仁</v>
      </c>
    </row>
    <row r="827" spans="1:3" x14ac:dyDescent="0.25">
      <c r="A827" s="12" t="s">
        <v>3</v>
      </c>
      <c r="B827" s="13">
        <v>1</v>
      </c>
      <c r="C827" s="13" t="s">
        <v>347</v>
      </c>
    </row>
    <row r="828" spans="1:3" x14ac:dyDescent="0.25">
      <c r="A828" s="16" t="s">
        <v>5</v>
      </c>
      <c r="B828" s="17"/>
      <c r="C828" s="17" t="s">
        <v>336</v>
      </c>
    </row>
    <row r="829" spans="1:3" x14ac:dyDescent="0.25">
      <c r="A829" s="16"/>
      <c r="B829" s="17"/>
      <c r="C829" s="17" t="s">
        <v>313</v>
      </c>
    </row>
    <row r="830" spans="1:3" x14ac:dyDescent="0.25">
      <c r="A830" s="16"/>
      <c r="B830" s="17"/>
      <c r="C830" s="17" t="s">
        <v>317</v>
      </c>
    </row>
    <row r="831" spans="1:3" x14ac:dyDescent="0.25">
      <c r="A831" s="5" t="e">
        <f>VLOOKUP(#REF!,[1]人數!$L$1:$S$65536,6,FALSE)</f>
        <v>#REF!</v>
      </c>
      <c r="B831" s="6" t="e">
        <f>VLOOKUP(#REF!,[1]人數!$L$1:$S$65536,7,FALSE)</f>
        <v>#REF!</v>
      </c>
      <c r="C831" s="7"/>
    </row>
    <row r="832" spans="1:3" x14ac:dyDescent="0.25">
      <c r="A832" s="8">
        <v>50</v>
      </c>
      <c r="C832" s="9">
        <f>[1]麗山菜單!B21</f>
        <v>44826</v>
      </c>
    </row>
    <row r="833" spans="1:3" x14ac:dyDescent="0.25">
      <c r="A833" s="10" t="s">
        <v>318</v>
      </c>
      <c r="B833" s="11" t="s">
        <v>365</v>
      </c>
      <c r="C833" s="10" t="s">
        <v>2</v>
      </c>
    </row>
    <row r="834" spans="1:3" x14ac:dyDescent="0.25">
      <c r="A834" s="12" t="str">
        <f>VLOOKUP(C832,[1]麗山菜單!B21:H21,4,FALSE)</f>
        <v>梅菜苦瓜烤麩</v>
      </c>
      <c r="B834" s="13">
        <f>VLOOKUP($A$834,[1]明細總表!$C$1:$AB$65536,2,FALSE)</f>
        <v>4</v>
      </c>
      <c r="C834" s="13" t="str">
        <f>VLOOKUP($A$834,[1]明細總表!$C$1:$AB$65536,3,FALSE)</f>
        <v>烤麩(切)</v>
      </c>
    </row>
    <row r="835" spans="1:3" x14ac:dyDescent="0.25">
      <c r="A835" s="12"/>
      <c r="B835" s="13"/>
      <c r="C835" s="13" t="str">
        <f>VLOOKUP($A$834,[1]明細總表!$C$1:$AB$65536,5,FALSE)</f>
        <v>筍干</v>
      </c>
    </row>
    <row r="836" spans="1:3" x14ac:dyDescent="0.25">
      <c r="A836" s="12"/>
      <c r="B836" s="13"/>
      <c r="C836" s="13" t="str">
        <f>VLOOKUP($A$834,[1]明細總表!$C$1:$AB$65536,7,FALSE)</f>
        <v>梅干菜</v>
      </c>
    </row>
    <row r="837" spans="1:3" x14ac:dyDescent="0.25">
      <c r="A837" s="12"/>
      <c r="B837" s="13"/>
      <c r="C837" s="13" t="str">
        <f>VLOOKUP($A$834,[1]明細總表!$C$1:$AB$65536,9,FALSE)</f>
        <v>苦瓜</v>
      </c>
    </row>
    <row r="838" spans="1:3" x14ac:dyDescent="0.25">
      <c r="A838" s="12"/>
      <c r="B838" s="13"/>
      <c r="C838" s="13">
        <f>VLOOKUP($A$834,[1]明細總表!$C$1:$AB$65536,11,FALSE)</f>
        <v>0</v>
      </c>
    </row>
    <row r="839" spans="1:3" x14ac:dyDescent="0.25">
      <c r="A839" s="12"/>
      <c r="B839" s="13"/>
      <c r="C839" s="13">
        <f>VLOOKUP($A$834,[1]明細總表!$C$1:$AB$65536,13,FALSE)</f>
        <v>0</v>
      </c>
    </row>
    <row r="840" spans="1:3" x14ac:dyDescent="0.25">
      <c r="A840" s="12"/>
      <c r="B840" s="13"/>
      <c r="C840" s="13">
        <f>VLOOKUP($A$834,[1]明細總表!$C$1:$AB$65536,15,FALSE)</f>
        <v>0</v>
      </c>
    </row>
    <row r="841" spans="1:3" x14ac:dyDescent="0.25">
      <c r="A841" s="12"/>
      <c r="B841" s="13"/>
      <c r="C841" s="13">
        <f>VLOOKUP($A$834,[1]明細總表!$C$1:$AB$65536,17,FALSE)</f>
        <v>0</v>
      </c>
    </row>
    <row r="842" spans="1:3" x14ac:dyDescent="0.25">
      <c r="A842" s="12"/>
      <c r="B842" s="13"/>
      <c r="C842" s="13">
        <f>VLOOKUP($A$834,[1]明細總表!$C$1:$AB$65536,19,FALSE)</f>
        <v>0</v>
      </c>
    </row>
    <row r="843" spans="1:3" x14ac:dyDescent="0.25">
      <c r="A843" s="12"/>
      <c r="B843" s="13"/>
      <c r="C843" s="13">
        <f>VLOOKUP($A$834,[1]明細總表!$C$1:$AB$65536,21,FALSE)</f>
        <v>0</v>
      </c>
    </row>
    <row r="844" spans="1:3" x14ac:dyDescent="0.25">
      <c r="A844" s="12"/>
      <c r="B844" s="13"/>
      <c r="C844" s="13">
        <f>VLOOKUP($A$834,[1]明細總表!$C$1:$AB$65536,23,FALSE)</f>
        <v>0</v>
      </c>
    </row>
    <row r="845" spans="1:3" x14ac:dyDescent="0.25">
      <c r="A845" s="12"/>
      <c r="B845" s="13"/>
      <c r="C845" s="13">
        <f>VLOOKUP($A$834,[1]明細總表!$C$1:$AB$65536,25,FALSE)</f>
        <v>0</v>
      </c>
    </row>
    <row r="846" spans="1:3" x14ac:dyDescent="0.25">
      <c r="A846" s="16" t="str">
        <f>VLOOKUP(C832,[1]麗山菜單!B21:H21,5,FALSE)</f>
        <v>水蓮香菇炒豆包</v>
      </c>
      <c r="B846" s="17">
        <f>VLOOKUP($A$846,[1]明細總表!$C$1:$AB$65536,2,FALSE)</f>
        <v>5</v>
      </c>
      <c r="C846" s="17" t="str">
        <f>VLOOKUP($A$846,[1]明細總表!$C$1:$AB$65536,3,FALSE)</f>
        <v>非基改生豆包</v>
      </c>
    </row>
    <row r="847" spans="1:3" x14ac:dyDescent="0.25">
      <c r="A847" s="16"/>
      <c r="B847" s="17"/>
      <c r="C847" s="17" t="str">
        <f>VLOOKUP($A$846,[1]明細總表!$C$1:$AB$65536,5,FALSE)</f>
        <v>水蓮</v>
      </c>
    </row>
    <row r="848" spans="1:3" x14ac:dyDescent="0.25">
      <c r="A848" s="16"/>
      <c r="B848" s="17"/>
      <c r="C848" s="17" t="str">
        <f>VLOOKUP($A$846,[1]明細總表!$C$1:$AB$65536,7,FALSE)</f>
        <v>香菇原件</v>
      </c>
    </row>
    <row r="849" spans="1:3" x14ac:dyDescent="0.25">
      <c r="A849" s="16"/>
      <c r="B849" s="17"/>
      <c r="C849" s="17" t="str">
        <f>VLOOKUP($A$846,[1]明細總表!$C$1:$AB$65536,9,FALSE)</f>
        <v>紅蘿蔔絲</v>
      </c>
    </row>
    <row r="850" spans="1:3" x14ac:dyDescent="0.25">
      <c r="A850" s="16"/>
      <c r="B850" s="17"/>
      <c r="C850" s="17" t="str">
        <f>VLOOKUP($A$846,[1]明細總表!$C$1:$AB$65536,11,FALSE)</f>
        <v>薑絲</v>
      </c>
    </row>
    <row r="851" spans="1:3" x14ac:dyDescent="0.25">
      <c r="A851" s="16"/>
      <c r="B851" s="17"/>
      <c r="C851" s="17">
        <f>VLOOKUP($A$846,[1]明細總表!$C$1:$AB$65536,13,FALSE)</f>
        <v>0</v>
      </c>
    </row>
    <row r="852" spans="1:3" x14ac:dyDescent="0.25">
      <c r="A852" s="16"/>
      <c r="B852" s="17"/>
      <c r="C852" s="17">
        <f>VLOOKUP($A$846,[1]明細總表!$C$1:$AB$65536,15,FALSE)</f>
        <v>0</v>
      </c>
    </row>
    <row r="853" spans="1:3" x14ac:dyDescent="0.25">
      <c r="A853" s="16"/>
      <c r="B853" s="17"/>
      <c r="C853" s="17">
        <f>VLOOKUP($A$846,[1]明細總表!$C$1:$AB$65536,17,FALSE)</f>
        <v>0</v>
      </c>
    </row>
    <row r="854" spans="1:3" x14ac:dyDescent="0.25">
      <c r="A854" s="16"/>
      <c r="B854" s="17"/>
      <c r="C854" s="17">
        <f>VLOOKUP($A$846,[1]明細總表!$C$1:$AB$65536,19,FALSE)</f>
        <v>0</v>
      </c>
    </row>
    <row r="855" spans="1:3" x14ac:dyDescent="0.25">
      <c r="A855" s="16"/>
      <c r="B855" s="17"/>
      <c r="C855" s="17">
        <f>VLOOKUP($A$846,[1]明細總表!$C$1:$AB$65536,21,FALSE)</f>
        <v>0</v>
      </c>
    </row>
    <row r="856" spans="1:3" x14ac:dyDescent="0.25">
      <c r="A856" s="12" t="str">
        <f>VLOOKUP(C832,[1]麗山菜單!B21:H21,6,FALSE)</f>
        <v>有機荷葉白菜</v>
      </c>
      <c r="B856" s="13">
        <f>VLOOKUP($A$856,[1]明細總表!$C$1:$AB$65536,2,FALSE)</f>
        <v>2</v>
      </c>
      <c r="C856" s="13" t="str">
        <f>VLOOKUP($A$856,[1]明細總表!$C$1:$AB$65536,3,FALSE)</f>
        <v>有機荷葉白菜</v>
      </c>
    </row>
    <row r="857" spans="1:3" x14ac:dyDescent="0.25">
      <c r="A857" s="12"/>
      <c r="B857" s="13"/>
      <c r="C857" s="13" t="str">
        <f>VLOOKUP($A$856,[1]明細總表!$C$1:$AB$65536,5,FALSE)</f>
        <v>薑絲</v>
      </c>
    </row>
    <row r="858" spans="1:3" x14ac:dyDescent="0.25">
      <c r="A858" s="12"/>
      <c r="B858" s="13"/>
      <c r="C858" s="13">
        <f>VLOOKUP($A$856,[1]明細總表!$C$1:$AB$65536,7,FALSE)</f>
        <v>0</v>
      </c>
    </row>
    <row r="859" spans="1:3" x14ac:dyDescent="0.25">
      <c r="A859" s="12"/>
      <c r="B859" s="13"/>
      <c r="C859" s="13">
        <f>VLOOKUP($A$856,[1]明細總表!$C$1:$AB$65536,9,FALSE)</f>
        <v>0</v>
      </c>
    </row>
    <row r="860" spans="1:3" x14ac:dyDescent="0.25">
      <c r="A860" s="12"/>
      <c r="B860" s="13"/>
      <c r="C860" s="13">
        <f>VLOOKUP($A$856,[1]明細總表!$C$1:$AB$65536,11,FALSE)</f>
        <v>0</v>
      </c>
    </row>
    <row r="861" spans="1:3" x14ac:dyDescent="0.25">
      <c r="A861" s="16" t="str">
        <f>VLOOKUP(C832,[1]麗山菜單!B21:H21,7,FALSE)</f>
        <v>味噌豆腐湯</v>
      </c>
      <c r="B861" s="17">
        <f>VLOOKUP($A$861,[1]明細總表!$C$1:$AB$65536,2,FALSE)</f>
        <v>2</v>
      </c>
      <c r="C861" s="17" t="str">
        <f>VLOOKUP($A$861,[1]明細總表!$C$1:$AB$65536,3,FALSE)</f>
        <v>非基改豆腐條</v>
      </c>
    </row>
    <row r="862" spans="1:3" x14ac:dyDescent="0.25">
      <c r="A862" s="16"/>
      <c r="B862" s="17"/>
      <c r="C862" s="17" t="str">
        <f>VLOOKUP($A$861,[1]明細總表!$C$1:$AB$65536,5,FALSE)</f>
        <v>味噌(9kg/箱)</v>
      </c>
    </row>
    <row r="863" spans="1:3" x14ac:dyDescent="0.25">
      <c r="A863" s="16"/>
      <c r="B863" s="17"/>
      <c r="C863" s="21">
        <f>VLOOKUP($A$861,[1]明細總表!$C$1:$AB$65536,7,FALSE)</f>
        <v>0</v>
      </c>
    </row>
    <row r="864" spans="1:3" x14ac:dyDescent="0.25">
      <c r="A864" s="16"/>
      <c r="B864" s="17"/>
      <c r="C864" s="17">
        <f>VLOOKUP($A$861,[1]明細總表!$C$1:$AB$65536,9,FALSE)</f>
        <v>0</v>
      </c>
    </row>
    <row r="865" spans="1:3" x14ac:dyDescent="0.25">
      <c r="A865" s="16"/>
      <c r="B865" s="17"/>
      <c r="C865" s="17">
        <f>VLOOKUP($A$861,[1]明細總表!$C$1:$AB$65536,11,FALSE)</f>
        <v>0</v>
      </c>
    </row>
    <row r="866" spans="1:3" x14ac:dyDescent="0.25">
      <c r="A866" s="16"/>
      <c r="B866" s="17"/>
      <c r="C866" s="17">
        <f>VLOOKUP($A$861,[1]明細總表!$C$1:$AB$65536,13,FALSE)</f>
        <v>0</v>
      </c>
    </row>
    <row r="867" spans="1:3" x14ac:dyDescent="0.25">
      <c r="A867" s="16"/>
      <c r="B867" s="17"/>
      <c r="C867" s="17">
        <f>VLOOKUP($A$861,[1]明細總表!$C$1:$AB$65536,15,FALSE)</f>
        <v>0</v>
      </c>
    </row>
    <row r="868" spans="1:3" x14ac:dyDescent="0.25">
      <c r="A868" s="16"/>
      <c r="B868" s="17"/>
      <c r="C868" s="17">
        <f>VLOOKUP($A$861,[1]明細總表!$C$1:$AB$65536,17,FALSE)</f>
        <v>0</v>
      </c>
    </row>
    <row r="869" spans="1:3" x14ac:dyDescent="0.25">
      <c r="A869" s="16"/>
      <c r="B869" s="17"/>
      <c r="C869" s="17">
        <f>VLOOKUP($A$861,[1]明細總表!$C$1:$AB$65536,19,FALSE)</f>
        <v>0</v>
      </c>
    </row>
    <row r="870" spans="1:3" x14ac:dyDescent="0.25">
      <c r="A870" s="16"/>
      <c r="B870" s="17"/>
      <c r="C870" s="17">
        <f>VLOOKUP($A$861,[1]明細總表!$C$1:$AB$65536,21,FALSE)</f>
        <v>0</v>
      </c>
    </row>
    <row r="871" spans="1:3" x14ac:dyDescent="0.25">
      <c r="A871" s="12" t="str">
        <f>VLOOKUP(C832,[1]麗山菜單!B21:H21,3,FALSE)</f>
        <v>有機糙米飯</v>
      </c>
      <c r="B871" s="13">
        <f>VLOOKUP($A$871,[1]明細總表!$C$1:$AB$65536,2,FALSE)</f>
        <v>2</v>
      </c>
      <c r="C871" s="13" t="str">
        <f>VLOOKUP($A$871,[1]明細總表!$C$1:$AB$65536,3,FALSE)</f>
        <v>有機白米</v>
      </c>
    </row>
    <row r="872" spans="1:3" x14ac:dyDescent="0.25">
      <c r="A872" s="12"/>
      <c r="B872" s="13"/>
      <c r="C872" s="13" t="str">
        <f>VLOOKUP($A$871,[1]明細總表!$C$1:$AB$65536,5,FALSE)</f>
        <v>有機糙米</v>
      </c>
    </row>
    <row r="873" spans="1:3" x14ac:dyDescent="0.25">
      <c r="A873" s="12" t="s">
        <v>366</v>
      </c>
      <c r="B873" s="13">
        <v>1</v>
      </c>
      <c r="C873" s="13" t="s">
        <v>367</v>
      </c>
    </row>
    <row r="874" spans="1:3" x14ac:dyDescent="0.25">
      <c r="A874" s="16" t="s">
        <v>348</v>
      </c>
      <c r="B874" s="17"/>
      <c r="C874" s="17" t="s">
        <v>6</v>
      </c>
    </row>
    <row r="875" spans="1:3" x14ac:dyDescent="0.25">
      <c r="A875" s="16"/>
      <c r="B875" s="17"/>
      <c r="C875" s="17" t="s">
        <v>313</v>
      </c>
    </row>
    <row r="876" spans="1:3" x14ac:dyDescent="0.25">
      <c r="A876" s="16"/>
      <c r="B876" s="17"/>
      <c r="C876" s="17" t="s">
        <v>346</v>
      </c>
    </row>
    <row r="877" spans="1:3" x14ac:dyDescent="0.25">
      <c r="A877" s="5" t="e">
        <f>VLOOKUP(#REF!,[1]人數!$L$1:$S$65536,6,FALSE)</f>
        <v>#REF!</v>
      </c>
      <c r="B877" s="6" t="e">
        <f>VLOOKUP(#REF!,[1]人數!$L$1:$S$65536,7,FALSE)</f>
        <v>#REF!</v>
      </c>
      <c r="C877" s="7"/>
    </row>
    <row r="878" spans="1:3" x14ac:dyDescent="0.25">
      <c r="A878" s="8" t="e">
        <f>VLOOKUP(#REF!,[1]人數!$L$1:$S$65536,8,FALSE)</f>
        <v>#REF!</v>
      </c>
      <c r="C878" s="9">
        <f>[1]麗山菜單!B22</f>
        <v>44827</v>
      </c>
    </row>
    <row r="879" spans="1:3" x14ac:dyDescent="0.25">
      <c r="A879" s="10" t="s">
        <v>359</v>
      </c>
      <c r="B879" s="11" t="s">
        <v>368</v>
      </c>
      <c r="C879" s="10" t="s">
        <v>369</v>
      </c>
    </row>
    <row r="880" spans="1:3" x14ac:dyDescent="0.25">
      <c r="A880" s="12" t="str">
        <f>VLOOKUP(C878,[1]麗山菜單!B22:H22,4,FALSE)</f>
        <v>糖醋豆腸</v>
      </c>
      <c r="B880" s="13">
        <f>VLOOKUP($A$880,[1]明細總表!$C$1:$AB$65536,2,FALSE)</f>
        <v>5</v>
      </c>
      <c r="C880" s="13" t="str">
        <f>VLOOKUP($A$880,[1]明細總表!$C$1:$AB$65536,3,FALSE)</f>
        <v>非基改豆腸(切)</v>
      </c>
    </row>
    <row r="881" spans="1:3" x14ac:dyDescent="0.25">
      <c r="A881" s="12"/>
      <c r="B881" s="13"/>
      <c r="C881" s="13" t="str">
        <f>VLOOKUP($A$880,[1]明細總表!$C$1:$AB$65536,5,FALSE)</f>
        <v>紅椒小丁</v>
      </c>
    </row>
    <row r="882" spans="1:3" x14ac:dyDescent="0.25">
      <c r="A882" s="12"/>
      <c r="B882" s="13"/>
      <c r="C882" s="13" t="str">
        <f>VLOOKUP($A$880,[1]明細總表!$C$1:$AB$65536,7,FALSE)</f>
        <v>鳳梨中丁</v>
      </c>
    </row>
    <row r="883" spans="1:3" x14ac:dyDescent="0.25">
      <c r="A883" s="12"/>
      <c r="B883" s="13"/>
      <c r="C883" s="13" t="str">
        <f>VLOOKUP($A$880,[1]明細總表!$C$1:$AB$65536,9,FALSE)</f>
        <v>CAS冷凍毛豆仁</v>
      </c>
    </row>
    <row r="884" spans="1:3" x14ac:dyDescent="0.25">
      <c r="A884" s="12"/>
      <c r="B884" s="13"/>
      <c r="C884" s="13" t="str">
        <f>VLOOKUP($A$880,[1]明細總表!$C$1:$AB$65536,11,FALSE)</f>
        <v>番茄醬</v>
      </c>
    </row>
    <row r="885" spans="1:3" x14ac:dyDescent="0.25">
      <c r="A885" s="12"/>
      <c r="B885" s="13"/>
      <c r="C885" s="13">
        <f>VLOOKUP($A$880,[1]明細總表!$C$1:$AB$65536,13,FALSE)</f>
        <v>0</v>
      </c>
    </row>
    <row r="886" spans="1:3" x14ac:dyDescent="0.25">
      <c r="A886" s="12"/>
      <c r="B886" s="13"/>
      <c r="C886" s="13">
        <f>VLOOKUP($A$880,[1]明細總表!$C$1:$AB$65536,15,FALSE)</f>
        <v>0</v>
      </c>
    </row>
    <row r="887" spans="1:3" x14ac:dyDescent="0.25">
      <c r="A887" s="12"/>
      <c r="B887" s="13"/>
      <c r="C887" s="13">
        <f>VLOOKUP($A$880,[1]明細總表!$C$1:$AB$65536,17,FALSE)</f>
        <v>0</v>
      </c>
    </row>
    <row r="888" spans="1:3" x14ac:dyDescent="0.25">
      <c r="A888" s="12"/>
      <c r="B888" s="13"/>
      <c r="C888" s="13">
        <f>VLOOKUP($A$880,[1]明細總表!$C$1:$AB$65536,19,FALSE)</f>
        <v>0</v>
      </c>
    </row>
    <row r="889" spans="1:3" x14ac:dyDescent="0.25">
      <c r="A889" s="12"/>
      <c r="B889" s="13"/>
      <c r="C889" s="13">
        <f>VLOOKUP($A$880,[1]明細總表!$C$1:$AB$65536,21,FALSE)</f>
        <v>0</v>
      </c>
    </row>
    <row r="890" spans="1:3" x14ac:dyDescent="0.25">
      <c r="A890" s="12"/>
      <c r="B890" s="13"/>
      <c r="C890" s="13">
        <f>VLOOKUP($A$880,[1]明細總表!$C$1:$AB$65536,23,FALSE)</f>
        <v>0</v>
      </c>
    </row>
    <row r="891" spans="1:3" x14ac:dyDescent="0.25">
      <c r="A891" s="12"/>
      <c r="B891" s="13"/>
      <c r="C891" s="13">
        <f>VLOOKUP($A$880,[1]明細總表!$C$1:$AB$65536,25,FALSE)</f>
        <v>0</v>
      </c>
    </row>
    <row r="892" spans="1:3" x14ac:dyDescent="0.25">
      <c r="A892" s="16" t="str">
        <f>VLOOKUP(C878,[1]麗山菜單!B22:H22,5,FALSE)</f>
        <v>香菇豆腐</v>
      </c>
      <c r="B892" s="17">
        <f>VLOOKUP($A$892,[1]明細總表!$C$1:$AB$65536,2,FALSE)</f>
        <v>6</v>
      </c>
      <c r="C892" s="17" t="str">
        <f>VLOOKUP($A$892,[1]明細總表!$C$1:$AB$65536,3,FALSE)</f>
        <v>非基改豆腐小丁</v>
      </c>
    </row>
    <row r="893" spans="1:3" x14ac:dyDescent="0.25">
      <c r="A893" s="16"/>
      <c r="B893" s="17"/>
      <c r="C893" s="17" t="str">
        <f>VLOOKUP($A$892,[1]明細總表!$C$1:$AB$65536,5,FALSE)</f>
        <v>香菇原件</v>
      </c>
    </row>
    <row r="894" spans="1:3" x14ac:dyDescent="0.25">
      <c r="A894" s="16"/>
      <c r="B894" s="17"/>
      <c r="C894" s="17" t="str">
        <f>VLOOKUP($A$892,[1]明細總表!$C$1:$AB$65536,7,FALSE)</f>
        <v>紅蘿蔔片丁</v>
      </c>
    </row>
    <row r="895" spans="1:3" x14ac:dyDescent="0.25">
      <c r="A895" s="16"/>
      <c r="B895" s="17"/>
      <c r="C895" s="17" t="str">
        <f>VLOOKUP($A$892,[1]明細總表!$C$1:$AB$65536,9,FALSE)</f>
        <v>生鮮玉米筍</v>
      </c>
    </row>
    <row r="896" spans="1:3" x14ac:dyDescent="0.25">
      <c r="A896" s="16"/>
      <c r="B896" s="17"/>
      <c r="C896" s="17" t="str">
        <f>VLOOKUP($A$892,[1]明細總表!$C$1:$AB$65536,11,FALSE)</f>
        <v>豌豆夾(處理好)</v>
      </c>
    </row>
    <row r="897" spans="1:3" x14ac:dyDescent="0.25">
      <c r="A897" s="16"/>
      <c r="B897" s="17"/>
      <c r="C897" s="17" t="str">
        <f>VLOOKUP($A$892,[1]明細總表!$C$1:$AB$65536,13,FALSE)</f>
        <v>素蠔油</v>
      </c>
    </row>
    <row r="898" spans="1:3" x14ac:dyDescent="0.25">
      <c r="A898" s="16"/>
      <c r="B898" s="17"/>
      <c r="C898" s="17">
        <f>VLOOKUP($A$892,[1]明細總表!$C$1:$AB$65536,15,FALSE)</f>
        <v>0</v>
      </c>
    </row>
    <row r="899" spans="1:3" x14ac:dyDescent="0.25">
      <c r="A899" s="16"/>
      <c r="B899" s="17"/>
      <c r="C899" s="17">
        <f>VLOOKUP($A$892,[1]明細總表!$C$1:$AB$65536,17,FALSE)</f>
        <v>0</v>
      </c>
    </row>
    <row r="900" spans="1:3" x14ac:dyDescent="0.25">
      <c r="A900" s="16"/>
      <c r="B900" s="17"/>
      <c r="C900" s="17">
        <f>VLOOKUP($A$892,[1]明細總表!$C$1:$AB$65536,19,FALSE)</f>
        <v>0</v>
      </c>
    </row>
    <row r="901" spans="1:3" x14ac:dyDescent="0.25">
      <c r="A901" s="16"/>
      <c r="B901" s="17"/>
      <c r="C901" s="17">
        <f>VLOOKUP($A$892,[1]明細總表!$C$1:$AB$65536,21,FALSE)</f>
        <v>0</v>
      </c>
    </row>
    <row r="902" spans="1:3" x14ac:dyDescent="0.25">
      <c r="A902" s="12" t="str">
        <f>VLOOKUP(C878,[1]麗山菜單!B22:H22,6,FALSE)</f>
        <v>有機高麗菜</v>
      </c>
      <c r="B902" s="13">
        <f>VLOOKUP($A$902,[1]明細總表!$C$1:$AB$65536,2,FALSE)</f>
        <v>2</v>
      </c>
      <c r="C902" s="13" t="str">
        <f>VLOOKUP($A$902,[1]明細總表!$C$1:$AB$65536,3,FALSE)</f>
        <v>有機高麗菜</v>
      </c>
    </row>
    <row r="903" spans="1:3" x14ac:dyDescent="0.25">
      <c r="A903" s="12"/>
      <c r="B903" s="13"/>
      <c r="C903" s="13" t="str">
        <f>VLOOKUP($A$902,[1]明細總表!$C$1:$AB$65536,5,FALSE)</f>
        <v>薑絲</v>
      </c>
    </row>
    <row r="904" spans="1:3" x14ac:dyDescent="0.25">
      <c r="A904" s="12"/>
      <c r="B904" s="13"/>
      <c r="C904" s="13">
        <f>VLOOKUP($A$902,[1]明細總表!$C$1:$AB$65536,7,FALSE)</f>
        <v>0</v>
      </c>
    </row>
    <row r="905" spans="1:3" x14ac:dyDescent="0.25">
      <c r="A905" s="12"/>
      <c r="B905" s="13"/>
      <c r="C905" s="13">
        <f>VLOOKUP($A$902,[1]明細總表!$C$1:$AB$65536,9,FALSE)</f>
        <v>0</v>
      </c>
    </row>
    <row r="906" spans="1:3" x14ac:dyDescent="0.25">
      <c r="A906" s="12"/>
      <c r="B906" s="13"/>
      <c r="C906" s="13">
        <f>VLOOKUP($A$902,[1]明細總表!$C$1:$AB$65536,11,FALSE)</f>
        <v>0</v>
      </c>
    </row>
    <row r="907" spans="1:3" x14ac:dyDescent="0.25">
      <c r="A907" s="16" t="str">
        <f>VLOOKUP(C878,[1]麗山菜單!B22:H22,7,FALSE)</f>
        <v>關東煮湯</v>
      </c>
      <c r="B907" s="17">
        <f>VLOOKUP($A$907,[1]明細總表!$C$1:$AB$65536,2,FALSE)</f>
        <v>4</v>
      </c>
      <c r="C907" s="17" t="str">
        <f>VLOOKUP($A$907,[1]明細總表!$C$1:$AB$65536,3,FALSE)</f>
        <v>白蘿蔔中丁</v>
      </c>
    </row>
    <row r="908" spans="1:3" x14ac:dyDescent="0.25">
      <c r="A908" s="16"/>
      <c r="B908" s="17"/>
      <c r="C908" s="17" t="str">
        <f>VLOOKUP($A$907,[1]明細總表!$C$1:$AB$65536,5,FALSE)</f>
        <v>非基改小四角油丁</v>
      </c>
    </row>
    <row r="909" spans="1:3" x14ac:dyDescent="0.25">
      <c r="A909" s="16"/>
      <c r="B909" s="17"/>
      <c r="C909" s="17" t="str">
        <f>VLOOKUP($A$907,[1]明細總表!$C$1:$AB$65536,7,FALSE)</f>
        <v>一公分玉米段</v>
      </c>
    </row>
    <row r="910" spans="1:3" x14ac:dyDescent="0.25">
      <c r="A910" s="16"/>
      <c r="B910" s="17"/>
      <c r="C910" s="17" t="str">
        <f>VLOOKUP($A$907,[1]明細總表!$C$1:$AB$65536,9,FALSE)</f>
        <v>香菜</v>
      </c>
    </row>
    <row r="911" spans="1:3" x14ac:dyDescent="0.25">
      <c r="A911" s="16"/>
      <c r="B911" s="17"/>
      <c r="C911" s="17">
        <f>VLOOKUP($A$907,[1]明細總表!$C$1:$AB$65536,11,FALSE)</f>
        <v>0</v>
      </c>
    </row>
    <row r="912" spans="1:3" x14ac:dyDescent="0.25">
      <c r="A912" s="16"/>
      <c r="B912" s="17"/>
      <c r="C912" s="17">
        <f>VLOOKUP($A$907,[1]明細總表!$C$1:$AB$65536,13,FALSE)</f>
        <v>0</v>
      </c>
    </row>
    <row r="913" spans="1:3" x14ac:dyDescent="0.25">
      <c r="A913" s="16"/>
      <c r="B913" s="17"/>
      <c r="C913" s="17">
        <f>VLOOKUP($A$907,[1]明細總表!$C$1:$AB$65536,15,FALSE)</f>
        <v>0</v>
      </c>
    </row>
    <row r="914" spans="1:3" x14ac:dyDescent="0.25">
      <c r="A914" s="16"/>
      <c r="B914" s="17"/>
      <c r="C914" s="17">
        <f>VLOOKUP($A$907,[1]明細總表!$C$1:$AB$65536,17,FALSE)</f>
        <v>0</v>
      </c>
    </row>
    <row r="915" spans="1:3" x14ac:dyDescent="0.25">
      <c r="A915" s="16"/>
      <c r="B915" s="17"/>
      <c r="C915" s="17">
        <f>VLOOKUP($A$907,[1]明細總表!$C$1:$AB$65536,19,FALSE)</f>
        <v>0</v>
      </c>
    </row>
    <row r="916" spans="1:3" x14ac:dyDescent="0.25">
      <c r="A916" s="16"/>
      <c r="B916" s="17"/>
      <c r="C916" s="17">
        <f>VLOOKUP($A$907,[1]明細總表!$C$1:$AB$65536,21,FALSE)</f>
        <v>0</v>
      </c>
    </row>
    <row r="917" spans="1:3" x14ac:dyDescent="0.25">
      <c r="A917" s="12" t="str">
        <f>VLOOKUP(C878,[1]麗山菜單!B22:H22,3,FALSE)</f>
        <v>香鬆飯</v>
      </c>
      <c r="B917" s="13">
        <f>VLOOKUP($A$917,[1]明細總表!$C$1:$AB$65536,2,FALSE)</f>
        <v>2</v>
      </c>
      <c r="C917" s="13" t="str">
        <f>VLOOKUP($A$917,[1]明細總表!$C$1:$AB$65536,3,FALSE)</f>
        <v>白米</v>
      </c>
    </row>
    <row r="918" spans="1:3" x14ac:dyDescent="0.25">
      <c r="A918" s="12"/>
      <c r="B918" s="13"/>
      <c r="C918" s="13" t="str">
        <f>VLOOKUP($A$917,[1]明細總表!$C$1:$AB$65536,5,FALSE)</f>
        <v>香鬆</v>
      </c>
    </row>
    <row r="919" spans="1:3" x14ac:dyDescent="0.25">
      <c r="A919" s="12" t="s">
        <v>343</v>
      </c>
      <c r="B919" s="13">
        <v>1</v>
      </c>
      <c r="C919" s="13" t="s">
        <v>335</v>
      </c>
    </row>
    <row r="920" spans="1:3" x14ac:dyDescent="0.25">
      <c r="A920" s="16" t="s">
        <v>370</v>
      </c>
      <c r="B920" s="17"/>
      <c r="C920" s="17" t="s">
        <v>371</v>
      </c>
    </row>
    <row r="921" spans="1:3" x14ac:dyDescent="0.25">
      <c r="A921" s="16"/>
      <c r="B921" s="17"/>
      <c r="C921" s="17" t="s">
        <v>313</v>
      </c>
    </row>
    <row r="922" spans="1:3" x14ac:dyDescent="0.25">
      <c r="A922" s="16"/>
      <c r="B922" s="17"/>
      <c r="C922" s="17" t="s">
        <v>317</v>
      </c>
    </row>
    <row r="923" spans="1:3" x14ac:dyDescent="0.25">
      <c r="A923" s="5" t="e">
        <f>VLOOKUP(#REF!,[1]人數!$L$1:$S$65536,6,FALSE)</f>
        <v>#REF!</v>
      </c>
      <c r="B923" s="6" t="e">
        <f>VLOOKUP(#REF!,[1]人數!$L$1:$S$65536,7,FALSE)</f>
        <v>#REF!</v>
      </c>
      <c r="C923" s="7"/>
    </row>
    <row r="924" spans="1:3" x14ac:dyDescent="0.25">
      <c r="A924" s="8">
        <v>50</v>
      </c>
      <c r="C924" s="9">
        <f>[1]麗山菜單!B23</f>
        <v>44830</v>
      </c>
    </row>
    <row r="925" spans="1:3" x14ac:dyDescent="0.25">
      <c r="A925" s="10" t="s">
        <v>0</v>
      </c>
      <c r="B925" s="11" t="s">
        <v>1</v>
      </c>
      <c r="C925" s="10" t="s">
        <v>2</v>
      </c>
    </row>
    <row r="926" spans="1:3" x14ac:dyDescent="0.25">
      <c r="A926" s="12" t="str">
        <f>VLOOKUP(C924,[1]麗山菜單!B23:H23,4,FALSE)</f>
        <v>回鍋干片</v>
      </c>
      <c r="B926" s="13">
        <f>VLOOKUP($A$926,[1]明細總表!$C$1:$AB$65536,2,FALSE)</f>
        <v>5</v>
      </c>
      <c r="C926" s="13" t="str">
        <f>VLOOKUP($A$926,[1]明細總表!$C$1:$AB$65536,3,FALSE)</f>
        <v>非基改豆干片</v>
      </c>
    </row>
    <row r="927" spans="1:3" x14ac:dyDescent="0.25">
      <c r="A927" s="12"/>
      <c r="B927" s="13"/>
      <c r="C927" s="13" t="str">
        <f>VLOOKUP($A$926,[1]明細總表!$C$1:$AB$65536,5,FALSE)</f>
        <v>高麗菜段</v>
      </c>
    </row>
    <row r="928" spans="1:3" x14ac:dyDescent="0.25">
      <c r="A928" s="12"/>
      <c r="B928" s="13"/>
      <c r="C928" s="13" t="str">
        <f>VLOOKUP($A$926,[1]明細總表!$C$1:$AB$65536,7,FALSE)</f>
        <v>青椒中丁</v>
      </c>
    </row>
    <row r="929" spans="1:3" x14ac:dyDescent="0.25">
      <c r="A929" s="12"/>
      <c r="B929" s="13"/>
      <c r="C929" s="13" t="str">
        <f>VLOOKUP($A$926,[1]明細總表!$C$1:$AB$65536,9,FALSE)</f>
        <v>甜麵醬(3kg/箱)</v>
      </c>
    </row>
    <row r="930" spans="1:3" x14ac:dyDescent="0.25">
      <c r="A930" s="12"/>
      <c r="B930" s="13"/>
      <c r="C930" s="13" t="str">
        <f>VLOOKUP($A$926,[1]明細總表!$C$1:$AB$65536,11,FALSE)</f>
        <v>辣豆瓣醬</v>
      </c>
    </row>
    <row r="931" spans="1:3" x14ac:dyDescent="0.25">
      <c r="A931" s="12"/>
      <c r="B931" s="13"/>
      <c r="C931" s="13">
        <f>VLOOKUP($A$926,[1]明細總表!$C$1:$AB$65536,13,FALSE)</f>
        <v>0</v>
      </c>
    </row>
    <row r="932" spans="1:3" x14ac:dyDescent="0.25">
      <c r="A932" s="12"/>
      <c r="B932" s="13"/>
      <c r="C932" s="13">
        <f>VLOOKUP($A$926,[1]明細總表!$C$1:$AB$65536,15,FALSE)</f>
        <v>0</v>
      </c>
    </row>
    <row r="933" spans="1:3" x14ac:dyDescent="0.25">
      <c r="A933" s="12"/>
      <c r="B933" s="13"/>
      <c r="C933" s="13">
        <f>VLOOKUP($A$926,[1]明細總表!$C$1:$AB$65536,17,FALSE)</f>
        <v>0</v>
      </c>
    </row>
    <row r="934" spans="1:3" x14ac:dyDescent="0.25">
      <c r="A934" s="12"/>
      <c r="B934" s="13"/>
      <c r="C934" s="13">
        <f>VLOOKUP($A$926,[1]明細總表!$C$1:$AB$65536,19,FALSE)</f>
        <v>0</v>
      </c>
    </row>
    <row r="935" spans="1:3" x14ac:dyDescent="0.25">
      <c r="A935" s="12"/>
      <c r="B935" s="13"/>
      <c r="C935" s="13">
        <f>VLOOKUP($A$926,[1]明細總表!$C$1:$AB$65536,21,FALSE)</f>
        <v>0</v>
      </c>
    </row>
    <row r="936" spans="1:3" x14ac:dyDescent="0.25">
      <c r="A936" s="12"/>
      <c r="B936" s="13"/>
      <c r="C936" s="13">
        <f>VLOOKUP($A$926,[1]明細總表!$C$1:$AB$65536,23,FALSE)</f>
        <v>0</v>
      </c>
    </row>
    <row r="937" spans="1:3" x14ac:dyDescent="0.25">
      <c r="A937" s="12"/>
      <c r="B937" s="13"/>
      <c r="C937" s="13">
        <f>VLOOKUP($A$926,[1]明細總表!$C$1:$AB$65536,25,FALSE)</f>
        <v>0</v>
      </c>
    </row>
    <row r="938" spans="1:3" x14ac:dyDescent="0.25">
      <c r="A938" s="16" t="str">
        <f>VLOOKUP(C924,[1]麗山菜單!B23:H23,5,FALSE)</f>
        <v>鮮菇花椰</v>
      </c>
      <c r="B938" s="17">
        <f>VLOOKUP($A$938,[1]明細總表!$C$1:$AB$65536,2,FALSE)</f>
        <v>7</v>
      </c>
      <c r="C938" s="17" t="str">
        <f>VLOOKUP($A$938,[1]明細總表!$C$1:$AB$65536,3,FALSE)</f>
        <v>綠花椰(切)</v>
      </c>
    </row>
    <row r="939" spans="1:3" x14ac:dyDescent="0.25">
      <c r="A939" s="16"/>
      <c r="B939" s="17"/>
      <c r="C939" s="17" t="str">
        <f>VLOOKUP($A$938,[1]明細總表!$C$1:$AB$65536,5,FALSE)</f>
        <v>白花椰(切)</v>
      </c>
    </row>
    <row r="940" spans="1:3" x14ac:dyDescent="0.25">
      <c r="A940" s="16"/>
      <c r="B940" s="17"/>
      <c r="C940" s="17" t="str">
        <f>VLOOKUP($A$938,[1]明細總表!$C$1:$AB$65536,7,FALSE)</f>
        <v>素肉絲</v>
      </c>
    </row>
    <row r="941" spans="1:3" x14ac:dyDescent="0.25">
      <c r="A941" s="16"/>
      <c r="B941" s="17"/>
      <c r="C941" s="17" t="str">
        <f>VLOOKUP($A$938,[1]明細總表!$C$1:$AB$65536,9,FALSE)</f>
        <v>鮑魚菇</v>
      </c>
    </row>
    <row r="942" spans="1:3" x14ac:dyDescent="0.25">
      <c r="A942" s="16"/>
      <c r="B942" s="17"/>
      <c r="C942" s="17" t="str">
        <f>VLOOKUP($A$938,[1]明細總表!$C$1:$AB$65536,11,FALSE)</f>
        <v>紅蘿蔔絲</v>
      </c>
    </row>
    <row r="943" spans="1:3" x14ac:dyDescent="0.25">
      <c r="A943" s="16"/>
      <c r="B943" s="17"/>
      <c r="C943" s="17" t="str">
        <f>VLOOKUP($A$938,[1]明細總表!$C$1:$AB$65536,13,FALSE)</f>
        <v>薑片</v>
      </c>
    </row>
    <row r="944" spans="1:3" x14ac:dyDescent="0.25">
      <c r="A944" s="16"/>
      <c r="B944" s="17"/>
      <c r="C944" s="17" t="str">
        <f>VLOOKUP($A$938,[1]明細總表!$C$1:$AB$65536,15,FALSE)</f>
        <v>素蠔油</v>
      </c>
    </row>
    <row r="945" spans="1:3" x14ac:dyDescent="0.25">
      <c r="A945" s="16"/>
      <c r="B945" s="17"/>
      <c r="C945" s="17">
        <f>VLOOKUP($A$938,[1]明細總表!$C$1:$AB$65536,17,FALSE)</f>
        <v>0</v>
      </c>
    </row>
    <row r="946" spans="1:3" x14ac:dyDescent="0.25">
      <c r="A946" s="16"/>
      <c r="B946" s="17"/>
      <c r="C946" s="17">
        <f>VLOOKUP($A$938,[1]明細總表!$C$1:$AB$65536,19,FALSE)</f>
        <v>0</v>
      </c>
    </row>
    <row r="947" spans="1:3" x14ac:dyDescent="0.25">
      <c r="A947" s="16"/>
      <c r="B947" s="17"/>
      <c r="C947" s="17">
        <f>VLOOKUP($A$938,[1]明細總表!$C$1:$AB$65536,21,FALSE)</f>
        <v>0</v>
      </c>
    </row>
    <row r="948" spans="1:3" x14ac:dyDescent="0.25">
      <c r="A948" s="12" t="str">
        <f>VLOOKUP(C924,[1]麗山菜單!B23:H23,6,FALSE)</f>
        <v>有機莧菜</v>
      </c>
      <c r="B948" s="13">
        <f>VLOOKUP($A$948,[1]明細總表!$C$1:$AB$65536,2,FALSE)</f>
        <v>2</v>
      </c>
      <c r="C948" s="13" t="str">
        <f>VLOOKUP($A$948,[1]明細總表!$C$1:$AB$65536,3,FALSE)</f>
        <v>有機莧菜</v>
      </c>
    </row>
    <row r="949" spans="1:3" x14ac:dyDescent="0.25">
      <c r="A949" s="12"/>
      <c r="B949" s="13"/>
      <c r="C949" s="13" t="str">
        <f>VLOOKUP($A$948,[1]明細總表!$C$1:$AB$65536,5,FALSE)</f>
        <v>薑絲</v>
      </c>
    </row>
    <row r="950" spans="1:3" x14ac:dyDescent="0.25">
      <c r="A950" s="12"/>
      <c r="B950" s="13"/>
      <c r="C950" s="13">
        <f>VLOOKUP($A$948,[1]明細總表!$C$1:$AB$65536,7,FALSE)</f>
        <v>0</v>
      </c>
    </row>
    <row r="951" spans="1:3" x14ac:dyDescent="0.25">
      <c r="A951" s="12"/>
      <c r="B951" s="13"/>
      <c r="C951" s="13">
        <f>VLOOKUP($A$948,[1]明細總表!$C$1:$AB$65536,9,FALSE)</f>
        <v>0</v>
      </c>
    </row>
    <row r="952" spans="1:3" x14ac:dyDescent="0.25">
      <c r="A952" s="12"/>
      <c r="B952" s="13"/>
      <c r="C952" s="13">
        <f>VLOOKUP($A$948,[1]明細總表!$C$1:$AB$65536,11,FALSE)</f>
        <v>0</v>
      </c>
    </row>
    <row r="953" spans="1:3" x14ac:dyDescent="0.25">
      <c r="A953" s="16" t="str">
        <f>VLOOKUP(C924,[1]麗山菜單!B23:H23,7,FALSE)</f>
        <v>香菇冬瓜湯</v>
      </c>
      <c r="B953" s="17">
        <f>VLOOKUP($A$953,[1]明細總表!$C$1:$AB$65536,2,FALSE)</f>
        <v>3</v>
      </c>
      <c r="C953" s="17" t="str">
        <f>VLOOKUP($A$953,[1]明細總表!$C$1:$AB$65536,3,FALSE)</f>
        <v>冬瓜中丁</v>
      </c>
    </row>
    <row r="954" spans="1:3" x14ac:dyDescent="0.25">
      <c r="A954" s="16"/>
      <c r="B954" s="17"/>
      <c r="C954" s="17" t="str">
        <f>VLOOKUP($A$953,[1]明細總表!$C$1:$AB$65536,5,FALSE)</f>
        <v>香菇原件</v>
      </c>
    </row>
    <row r="955" spans="1:3" x14ac:dyDescent="0.25">
      <c r="A955" s="16"/>
      <c r="B955" s="17"/>
      <c r="C955" s="17" t="str">
        <f>VLOOKUP($A$953,[1]明細總表!$C$1:$AB$65536,7,FALSE)</f>
        <v>薑片</v>
      </c>
    </row>
    <row r="956" spans="1:3" x14ac:dyDescent="0.25">
      <c r="A956" s="16"/>
      <c r="B956" s="17"/>
      <c r="C956" s="17">
        <f>VLOOKUP($A$953,[1]明細總表!$C$1:$AB$65536,9,FALSE)</f>
        <v>0</v>
      </c>
    </row>
    <row r="957" spans="1:3" x14ac:dyDescent="0.25">
      <c r="A957" s="16"/>
      <c r="B957" s="17"/>
      <c r="C957" s="17">
        <f>VLOOKUP($A$953,[1]明細總表!$C$1:$AB$65536,11,FALSE)</f>
        <v>0</v>
      </c>
    </row>
    <row r="958" spans="1:3" x14ac:dyDescent="0.25">
      <c r="A958" s="16"/>
      <c r="B958" s="17"/>
      <c r="C958" s="17">
        <f>VLOOKUP($A$953,[1]明細總表!$C$1:$AB$65536,13,FALSE)</f>
        <v>0</v>
      </c>
    </row>
    <row r="959" spans="1:3" x14ac:dyDescent="0.25">
      <c r="A959" s="16"/>
      <c r="B959" s="17"/>
      <c r="C959" s="17">
        <f>VLOOKUP($A$953,[1]明細總表!$C$1:$AB$65536,15,FALSE)</f>
        <v>0</v>
      </c>
    </row>
    <row r="960" spans="1:3" x14ac:dyDescent="0.25">
      <c r="A960" s="16"/>
      <c r="B960" s="17"/>
      <c r="C960" s="17">
        <f>VLOOKUP($A$953,[1]明細總表!$C$1:$AB$65536,17,FALSE)</f>
        <v>0</v>
      </c>
    </row>
    <row r="961" spans="1:3" x14ac:dyDescent="0.25">
      <c r="A961" s="16"/>
      <c r="B961" s="17"/>
      <c r="C961" s="17">
        <f>VLOOKUP($A$953,[1]明細總表!$C$1:$AB$65536,19,FALSE)</f>
        <v>0</v>
      </c>
    </row>
    <row r="962" spans="1:3" x14ac:dyDescent="0.25">
      <c r="A962" s="16"/>
      <c r="B962" s="17"/>
      <c r="C962" s="17">
        <f>VLOOKUP($A$953,[1]明細總表!$C$1:$AB$65536,21,FALSE)</f>
        <v>0</v>
      </c>
    </row>
    <row r="963" spans="1:3" x14ac:dyDescent="0.25">
      <c r="A963" s="12" t="str">
        <f>VLOOKUP(C924,[1]麗山菜單!B23:H23,3,FALSE)</f>
        <v>小米飯</v>
      </c>
      <c r="B963" s="13">
        <f>VLOOKUP($A$963,[1]明細總表!$C$1:$AB$65536,2,FALSE)</f>
        <v>2</v>
      </c>
      <c r="C963" s="13" t="str">
        <f>VLOOKUP($A$963,[1]明細總表!$C$1:$AB$65536,3,FALSE)</f>
        <v>白米</v>
      </c>
    </row>
    <row r="964" spans="1:3" ht="15" customHeight="1" x14ac:dyDescent="0.25">
      <c r="A964" s="12"/>
      <c r="B964" s="13"/>
      <c r="C964" s="13" t="str">
        <f>VLOOKUP($A$963,[1]明細總表!$C$1:$AB$65536,5,FALSE)</f>
        <v>小米</v>
      </c>
    </row>
    <row r="965" spans="1:3" x14ac:dyDescent="0.25">
      <c r="A965" s="12" t="s">
        <v>366</v>
      </c>
      <c r="B965" s="13">
        <v>1</v>
      </c>
      <c r="C965" s="13" t="s">
        <v>367</v>
      </c>
    </row>
    <row r="966" spans="1:3" x14ac:dyDescent="0.25">
      <c r="A966" s="16" t="s">
        <v>330</v>
      </c>
      <c r="B966" s="17"/>
      <c r="C966" s="17" t="s">
        <v>6</v>
      </c>
    </row>
    <row r="967" spans="1:3" x14ac:dyDescent="0.25">
      <c r="A967" s="16"/>
      <c r="B967" s="17"/>
      <c r="C967" s="17" t="s">
        <v>313</v>
      </c>
    </row>
    <row r="968" spans="1:3" x14ac:dyDescent="0.25">
      <c r="A968" s="16"/>
      <c r="B968" s="17"/>
      <c r="C968" s="17" t="s">
        <v>8</v>
      </c>
    </row>
    <row r="969" spans="1:3" x14ac:dyDescent="0.25">
      <c r="A969" s="5" t="e">
        <f>VLOOKUP(#REF!,[1]人數!$L$1:$S$65536,6,FALSE)</f>
        <v>#REF!</v>
      </c>
      <c r="B969" s="6" t="e">
        <f>VLOOKUP(#REF!,[1]人數!$L$1:$S$65536,7,FALSE)</f>
        <v>#REF!</v>
      </c>
      <c r="C969" s="7"/>
    </row>
    <row r="970" spans="1:3" x14ac:dyDescent="0.25">
      <c r="A970" s="8">
        <v>50</v>
      </c>
      <c r="C970" s="9">
        <f>[1]麗山菜單!B24</f>
        <v>44831</v>
      </c>
    </row>
    <row r="971" spans="1:3" x14ac:dyDescent="0.25">
      <c r="A971" s="10" t="s">
        <v>0</v>
      </c>
      <c r="B971" s="11" t="s">
        <v>1</v>
      </c>
      <c r="C971" s="10" t="s">
        <v>2</v>
      </c>
    </row>
    <row r="972" spans="1:3" x14ac:dyDescent="0.25">
      <c r="A972" s="12" t="str">
        <f>VLOOKUP(C970,[1]麗山菜單!B24:H24,4,FALSE)</f>
        <v>茄汁義大利麵</v>
      </c>
      <c r="B972" s="13">
        <f>VLOOKUP($A$972,[1]明細總表!$C$1:$AB$65536,2,FALSE)</f>
        <v>7</v>
      </c>
      <c r="C972" s="13" t="str">
        <f>VLOOKUP($A$972,[1]明細總表!$C$1:$AB$65536,3,FALSE)</f>
        <v>螺旋麵</v>
      </c>
    </row>
    <row r="973" spans="1:3" x14ac:dyDescent="0.25">
      <c r="A973" s="12"/>
      <c r="B973" s="13"/>
      <c r="C973" s="13" t="str">
        <f>VLOOKUP($A$972,[1]明細總表!$C$1:$AB$65536,5,FALSE)</f>
        <v>CAS冷凍玉米粒</v>
      </c>
    </row>
    <row r="974" spans="1:3" x14ac:dyDescent="0.25">
      <c r="A974" s="12"/>
      <c r="B974" s="13"/>
      <c r="C974" s="13" t="str">
        <f>VLOOKUP($A$972,[1]明細總表!$C$1:$AB$65536,7,FALSE)</f>
        <v>非基改碎干丁</v>
      </c>
    </row>
    <row r="975" spans="1:3" x14ac:dyDescent="0.25">
      <c r="A975" s="12"/>
      <c r="B975" s="13"/>
      <c r="C975" s="13" t="str">
        <f>VLOOKUP($A$972,[1]明細總表!$C$1:$AB$65536,9,FALSE)</f>
        <v>CAS冷凍毛豆仁</v>
      </c>
    </row>
    <row r="976" spans="1:3" x14ac:dyDescent="0.25">
      <c r="A976" s="12"/>
      <c r="B976" s="13"/>
      <c r="C976" s="13" t="str">
        <f>VLOOKUP($A$972,[1]明細總表!$C$1:$AB$65536,11,FALSE)</f>
        <v>紅蘿蔔小丁</v>
      </c>
    </row>
    <row r="977" spans="1:3" x14ac:dyDescent="0.25">
      <c r="A977" s="12"/>
      <c r="B977" s="13"/>
      <c r="C977" s="13" t="str">
        <f>VLOOKUP($A$972,[1]明細總表!$C$1:$AB$65536,13,FALSE)</f>
        <v>番茄原件</v>
      </c>
    </row>
    <row r="978" spans="1:3" x14ac:dyDescent="0.25">
      <c r="A978" s="12"/>
      <c r="B978" s="13"/>
      <c r="C978" s="13" t="str">
        <f>VLOOKUP($A$972,[1]明細總表!$C$1:$AB$65536,15,FALSE)</f>
        <v>番茄醬</v>
      </c>
    </row>
    <row r="979" spans="1:3" x14ac:dyDescent="0.25">
      <c r="A979" s="12"/>
      <c r="B979" s="13"/>
      <c r="C979" s="13">
        <f>VLOOKUP($A$972,[1]明細總表!$C$1:$AB$65536,17,FALSE)</f>
        <v>0</v>
      </c>
    </row>
    <row r="980" spans="1:3" x14ac:dyDescent="0.25">
      <c r="A980" s="12"/>
      <c r="B980" s="13"/>
      <c r="C980" s="13">
        <f>VLOOKUP($A$972,[1]明細總表!$C$1:$AB$65536,19,FALSE)</f>
        <v>0</v>
      </c>
    </row>
    <row r="981" spans="1:3" x14ac:dyDescent="0.25">
      <c r="A981" s="12"/>
      <c r="B981" s="13"/>
      <c r="C981" s="13">
        <f>VLOOKUP($A$972,[1]明細總表!$C$1:$AB$65536,21,FALSE)</f>
        <v>0</v>
      </c>
    </row>
    <row r="982" spans="1:3" x14ac:dyDescent="0.25">
      <c r="A982" s="12"/>
      <c r="B982" s="13"/>
      <c r="C982" s="13">
        <f>VLOOKUP($A$972,[1]明細總表!$C$1:$AB$65536,23,FALSE)</f>
        <v>0</v>
      </c>
    </row>
    <row r="983" spans="1:3" x14ac:dyDescent="0.25">
      <c r="A983" s="12"/>
      <c r="B983" s="13"/>
      <c r="C983" s="13">
        <f>VLOOKUP($A$972,[1]明細總表!$C$1:$AB$65536,25,FALSE)</f>
        <v>0</v>
      </c>
    </row>
    <row r="984" spans="1:3" x14ac:dyDescent="0.25">
      <c r="A984" s="16" t="str">
        <f>VLOOKUP(C970,[1]麗山菜單!B24:H24,5,FALSE)</f>
        <v>九層塔豆包</v>
      </c>
      <c r="B984" s="17">
        <f>VLOOKUP($A$984,[1]明細總表!$C$1:$AB$65536,2,FALSE)</f>
        <v>5</v>
      </c>
      <c r="C984" s="17" t="str">
        <f>VLOOKUP($A$984,[1]明細總表!$C$1:$AB$65536,3,FALSE)</f>
        <v>非基改生豆包</v>
      </c>
    </row>
    <row r="985" spans="1:3" x14ac:dyDescent="0.25">
      <c r="A985" s="16" t="s">
        <v>372</v>
      </c>
      <c r="B985" s="17"/>
      <c r="C985" s="17" t="str">
        <f>VLOOKUP($A$984,[1]明細總表!$C$1:$AB$65536,5,FALSE)</f>
        <v>杏鮑菇原件</v>
      </c>
    </row>
    <row r="986" spans="1:3" x14ac:dyDescent="0.25">
      <c r="A986" s="16"/>
      <c r="B986" s="17"/>
      <c r="C986" s="17" t="str">
        <f>VLOOKUP($A$984,[1]明細總表!$C$1:$AB$65536,7,FALSE)</f>
        <v>生鮮玉米筍</v>
      </c>
    </row>
    <row r="987" spans="1:3" x14ac:dyDescent="0.25">
      <c r="A987" s="16"/>
      <c r="B987" s="17"/>
      <c r="C987" s="17" t="str">
        <f>VLOOKUP($A$984,[1]明細總表!$C$1:$AB$65536,9,FALSE)</f>
        <v>綠花椰(切)</v>
      </c>
    </row>
    <row r="988" spans="1:3" x14ac:dyDescent="0.25">
      <c r="A988" s="16"/>
      <c r="B988" s="17"/>
      <c r="C988" s="17" t="str">
        <f>VLOOKUP($A$984,[1]明細總表!$C$1:$AB$65536,11,FALSE)</f>
        <v>九層塔</v>
      </c>
    </row>
    <row r="989" spans="1:3" x14ac:dyDescent="0.25">
      <c r="A989" s="16"/>
      <c r="B989" s="17"/>
      <c r="C989" s="17">
        <f>VLOOKUP($A$984,[1]明細總表!$C$1:$AB$65536,13,FALSE)</f>
        <v>0</v>
      </c>
    </row>
    <row r="990" spans="1:3" x14ac:dyDescent="0.25">
      <c r="A990" s="16"/>
      <c r="B990" s="17"/>
      <c r="C990" s="17">
        <f>VLOOKUP($A$984,[1]明細總表!$C$1:$AB$65536,15,FALSE)</f>
        <v>0</v>
      </c>
    </row>
    <row r="991" spans="1:3" x14ac:dyDescent="0.25">
      <c r="A991" s="16"/>
      <c r="B991" s="17"/>
      <c r="C991" s="17">
        <f>VLOOKUP($A$984,[1]明細總表!$C$1:$AB$65536,17,FALSE)</f>
        <v>0</v>
      </c>
    </row>
    <row r="992" spans="1:3" x14ac:dyDescent="0.25">
      <c r="A992" s="16"/>
      <c r="B992" s="17"/>
      <c r="C992" s="17">
        <f>VLOOKUP($A$984,[1]明細總表!$C$1:$AB$65536,19,FALSE)</f>
        <v>0</v>
      </c>
    </row>
    <row r="993" spans="1:3" x14ac:dyDescent="0.25">
      <c r="A993" s="16"/>
      <c r="B993" s="17"/>
      <c r="C993" s="17">
        <f>VLOOKUP($A$984,[1]明細總表!$C$1:$AB$65536,21,FALSE)</f>
        <v>0</v>
      </c>
    </row>
    <row r="994" spans="1:3" x14ac:dyDescent="0.25">
      <c r="A994" s="12" t="str">
        <f>VLOOKUP(C970,[1]麗山菜單!B24:H24,6,FALSE)</f>
        <v>有機油江菜</v>
      </c>
      <c r="B994" s="13">
        <f>VLOOKUP($A$994,[1]明細總表!$C$1:$AB$65536,2,FALSE)</f>
        <v>2</v>
      </c>
      <c r="C994" s="13" t="str">
        <f>VLOOKUP($A$994,[1]明細總表!$C$1:$AB$65536,3,FALSE)</f>
        <v>有機油江菜</v>
      </c>
    </row>
    <row r="995" spans="1:3" x14ac:dyDescent="0.25">
      <c r="A995" s="12"/>
      <c r="B995" s="13"/>
      <c r="C995" s="13" t="str">
        <f>VLOOKUP($A$994,[1]明細總表!$C$1:$AB$65536,5,FALSE)</f>
        <v>薑絲</v>
      </c>
    </row>
    <row r="996" spans="1:3" x14ac:dyDescent="0.25">
      <c r="A996" s="12"/>
      <c r="B996" s="13"/>
      <c r="C996" s="13">
        <f>VLOOKUP($A$994,[1]明細總表!$C$1:$AB$65536,7,FALSE)</f>
        <v>0</v>
      </c>
    </row>
    <row r="997" spans="1:3" x14ac:dyDescent="0.25">
      <c r="A997" s="12"/>
      <c r="B997" s="13"/>
      <c r="C997" s="13">
        <f>VLOOKUP($A$994,[1]明細總表!$C$1:$AB$65536,9,FALSE)</f>
        <v>0</v>
      </c>
    </row>
    <row r="998" spans="1:3" x14ac:dyDescent="0.25">
      <c r="A998" s="12"/>
      <c r="B998" s="13"/>
      <c r="C998" s="13">
        <f>VLOOKUP($A$994,[1]明細總表!$C$1:$AB$65536,11,FALSE)</f>
        <v>0</v>
      </c>
    </row>
    <row r="999" spans="1:3" x14ac:dyDescent="0.25">
      <c r="A999" s="16" t="str">
        <f>VLOOKUP(C970,[1]麗山菜單!B24:H24,7,FALSE)</f>
        <v>薑絲紫菜湯</v>
      </c>
      <c r="B999" s="17">
        <f>VLOOKUP($A$999,[1]明細總表!$C$1:$AB$65536,2,FALSE)</f>
        <v>2</v>
      </c>
      <c r="C999" s="17" t="str">
        <f>VLOOKUP($A$999,[1]明細總表!$C$1:$AB$65536,3,FALSE)</f>
        <v>紫菜片</v>
      </c>
    </row>
    <row r="1000" spans="1:3" x14ac:dyDescent="0.25">
      <c r="A1000" s="16"/>
      <c r="B1000" s="17"/>
      <c r="C1000" s="17" t="str">
        <f>VLOOKUP($A$999,[1]明細總表!$C$1:$AB$65536,5,FALSE)</f>
        <v>薑絲</v>
      </c>
    </row>
    <row r="1001" spans="1:3" x14ac:dyDescent="0.25">
      <c r="A1001" s="16"/>
      <c r="B1001" s="17"/>
      <c r="C1001" s="17">
        <f>VLOOKUP($A$999,[1]明細總表!$C$1:$AB$65536,7,FALSE)</f>
        <v>0</v>
      </c>
    </row>
    <row r="1002" spans="1:3" x14ac:dyDescent="0.25">
      <c r="A1002" s="16"/>
      <c r="B1002" s="17"/>
      <c r="C1002" s="17">
        <f>VLOOKUP($A$999,[1]明細總表!$C$1:$AB$65536,9,FALSE)</f>
        <v>0</v>
      </c>
    </row>
    <row r="1003" spans="1:3" x14ac:dyDescent="0.25">
      <c r="A1003" s="16"/>
      <c r="B1003" s="17"/>
      <c r="C1003" s="17">
        <f>VLOOKUP($A$999,[1]明細總表!$C$1:$AB$65536,11,FALSE)</f>
        <v>0</v>
      </c>
    </row>
    <row r="1004" spans="1:3" x14ac:dyDescent="0.25">
      <c r="A1004" s="16"/>
      <c r="B1004" s="17"/>
      <c r="C1004" s="17">
        <f>VLOOKUP($A$999,[1]明細總表!$C$1:$AB$65536,13,FALSE)</f>
        <v>0</v>
      </c>
    </row>
    <row r="1005" spans="1:3" x14ac:dyDescent="0.25">
      <c r="A1005" s="16"/>
      <c r="B1005" s="17"/>
      <c r="C1005" s="17">
        <f>VLOOKUP($A$999,[1]明細總表!$C$1:$AB$65536,15,FALSE)</f>
        <v>0</v>
      </c>
    </row>
    <row r="1006" spans="1:3" x14ac:dyDescent="0.25">
      <c r="A1006" s="16"/>
      <c r="B1006" s="17"/>
      <c r="C1006" s="17">
        <f>VLOOKUP($A$999,[1]明細總表!$C$1:$AB$65536,17,FALSE)</f>
        <v>0</v>
      </c>
    </row>
    <row r="1007" spans="1:3" x14ac:dyDescent="0.25">
      <c r="A1007" s="16"/>
      <c r="B1007" s="17"/>
      <c r="C1007" s="17">
        <f>VLOOKUP($A$999,[1]明細總表!$C$1:$AB$65536,19,FALSE)</f>
        <v>0</v>
      </c>
    </row>
    <row r="1008" spans="1:3" x14ac:dyDescent="0.25">
      <c r="A1008" s="16"/>
      <c r="B1008" s="17"/>
      <c r="C1008" s="17">
        <f>VLOOKUP($A$999,[1]明細總表!$C$1:$AB$65536,21,FALSE)</f>
        <v>0</v>
      </c>
    </row>
    <row r="1009" spans="1:3" x14ac:dyDescent="0.25">
      <c r="A1009" s="12">
        <f>VLOOKUP(C970,[1]麗山菜單!B24:H24,3,FALSE)</f>
        <v>0</v>
      </c>
      <c r="B1009" s="13">
        <f>VLOOKUP($A$1009,[1]明細總表!$C$1:$AB$65536,2,FALSE)</f>
        <v>0</v>
      </c>
      <c r="C1009" s="13">
        <f>VLOOKUP($A$1009,[1]明細總表!$C$1:$AB$65536,3,FALSE)</f>
        <v>0</v>
      </c>
    </row>
    <row r="1010" spans="1:3" x14ac:dyDescent="0.25">
      <c r="A1010" s="12"/>
      <c r="B1010" s="13"/>
      <c r="C1010" s="13">
        <f>VLOOKUP($A$1009,[1]明細總表!$C$1:$AB$65536,5,FALSE)</f>
        <v>0</v>
      </c>
    </row>
    <row r="1011" spans="1:3" x14ac:dyDescent="0.25">
      <c r="A1011" s="12" t="s">
        <v>3</v>
      </c>
      <c r="B1011" s="13">
        <v>1</v>
      </c>
      <c r="C1011" s="13" t="s">
        <v>341</v>
      </c>
    </row>
    <row r="1012" spans="1:3" x14ac:dyDescent="0.25">
      <c r="A1012" s="16" t="s">
        <v>5</v>
      </c>
      <c r="B1012" s="17"/>
      <c r="C1012" s="17" t="s">
        <v>6</v>
      </c>
    </row>
    <row r="1013" spans="1:3" x14ac:dyDescent="0.25">
      <c r="A1013" s="16"/>
      <c r="B1013" s="17"/>
      <c r="C1013" s="17" t="s">
        <v>313</v>
      </c>
    </row>
    <row r="1014" spans="1:3" x14ac:dyDescent="0.25">
      <c r="A1014" s="16"/>
      <c r="B1014" s="17"/>
      <c r="C1014" s="17" t="s">
        <v>346</v>
      </c>
    </row>
    <row r="1015" spans="1:3" x14ac:dyDescent="0.25">
      <c r="A1015" s="5" t="e">
        <f>VLOOKUP(#REF!,[1]人數!$L$1:$S$65536,6,FALSE)</f>
        <v>#REF!</v>
      </c>
      <c r="B1015" s="6" t="e">
        <f>VLOOKUP(#REF!,[1]人數!$L$1:$S$65536,7,FALSE)</f>
        <v>#REF!</v>
      </c>
      <c r="C1015" s="7"/>
    </row>
    <row r="1016" spans="1:3" x14ac:dyDescent="0.25">
      <c r="A1016" s="8">
        <v>50</v>
      </c>
      <c r="C1016" s="9">
        <f>[1]麗山菜單!B25</f>
        <v>44832</v>
      </c>
    </row>
    <row r="1017" spans="1:3" x14ac:dyDescent="0.25">
      <c r="A1017" s="10" t="s">
        <v>0</v>
      </c>
      <c r="B1017" s="11" t="s">
        <v>1</v>
      </c>
      <c r="C1017" s="10" t="s">
        <v>2</v>
      </c>
    </row>
    <row r="1018" spans="1:3" x14ac:dyDescent="0.25">
      <c r="A1018" s="12" t="str">
        <f>VLOOKUP(C1016,[1]麗山菜單!B25:H25,4,FALSE)</f>
        <v>素蒼蠅頭</v>
      </c>
      <c r="B1018" s="13">
        <f>VLOOKUP($A$1018,[1]明細總表!$C$1:$AB$65536,2,FALSE)</f>
        <v>7</v>
      </c>
      <c r="C1018" s="13" t="str">
        <f>VLOOKUP($A$1018,[1]明細總表!$C$1:$AB$65536,3,FALSE)</f>
        <v>非基改豆干丁</v>
      </c>
    </row>
    <row r="1019" spans="1:3" x14ac:dyDescent="0.25">
      <c r="A1019" s="12"/>
      <c r="B1019" s="13"/>
      <c r="C1019" s="13" t="str">
        <f>VLOOKUP($A$1018,[1]明細總表!$C$1:$AB$65536,5,FALSE)</f>
        <v>菜豆段</v>
      </c>
    </row>
    <row r="1020" spans="1:3" x14ac:dyDescent="0.25">
      <c r="A1020" s="12"/>
      <c r="B1020" s="13"/>
      <c r="C1020" s="13" t="str">
        <f>VLOOKUP($A$1018,[1]明細總表!$C$1:$AB$65536,7,FALSE)</f>
        <v>杏鮑菇原件</v>
      </c>
    </row>
    <row r="1021" spans="1:3" x14ac:dyDescent="0.25">
      <c r="A1021" s="12"/>
      <c r="B1021" s="13"/>
      <c r="C1021" s="13" t="str">
        <f>VLOOKUP($A$1018,[1]明細總表!$C$1:$AB$65536,9,FALSE)</f>
        <v>辣豆瓣醬</v>
      </c>
    </row>
    <row r="1022" spans="1:3" x14ac:dyDescent="0.25">
      <c r="A1022" s="12"/>
      <c r="B1022" s="13"/>
      <c r="C1022" s="13" t="str">
        <f>VLOOKUP($A$1018,[1]明細總表!$C$1:$AB$65536,11,FALSE)</f>
        <v>豆豉</v>
      </c>
    </row>
    <row r="1023" spans="1:3" x14ac:dyDescent="0.25">
      <c r="A1023" s="12"/>
      <c r="B1023" s="13"/>
      <c r="C1023" s="13" t="str">
        <f>VLOOKUP($A$1018,[1]明細總表!$C$1:$AB$65536,13,FALSE)</f>
        <v>薑末</v>
      </c>
    </row>
    <row r="1024" spans="1:3" x14ac:dyDescent="0.25">
      <c r="A1024" s="12"/>
      <c r="B1024" s="13"/>
      <c r="C1024" s="13">
        <f>VLOOKUP($A$1018,[1]明細總表!$C$1:$AB$65536,15,FALSE)</f>
        <v>0</v>
      </c>
    </row>
    <row r="1025" spans="1:3" x14ac:dyDescent="0.25">
      <c r="A1025" s="12"/>
      <c r="B1025" s="13"/>
      <c r="C1025" s="13">
        <f>VLOOKUP($A$1018,[1]明細總表!$C$1:$AB$65536,17,FALSE)</f>
        <v>0</v>
      </c>
    </row>
    <row r="1026" spans="1:3" x14ac:dyDescent="0.25">
      <c r="A1026" s="12"/>
      <c r="B1026" s="13"/>
      <c r="C1026" s="13">
        <f>VLOOKUP($A$1018,[1]明細總表!$C$1:$AB$65536,19,FALSE)</f>
        <v>0</v>
      </c>
    </row>
    <row r="1027" spans="1:3" x14ac:dyDescent="0.25">
      <c r="A1027" s="12"/>
      <c r="B1027" s="13"/>
      <c r="C1027" s="13">
        <f>VLOOKUP($A$1018,[1]明細總表!$C$1:$AB$65536,21,FALSE)</f>
        <v>0</v>
      </c>
    </row>
    <row r="1028" spans="1:3" x14ac:dyDescent="0.25">
      <c r="A1028" s="12"/>
      <c r="B1028" s="13"/>
      <c r="C1028" s="13">
        <f>VLOOKUP($A$1018,[1]明細總表!$C$1:$AB$65536,23,FALSE)</f>
        <v>0</v>
      </c>
    </row>
    <row r="1029" spans="1:3" x14ac:dyDescent="0.25">
      <c r="A1029" s="12"/>
      <c r="B1029" s="13"/>
      <c r="C1029" s="13">
        <f>VLOOKUP($A$1018,[1]明細總表!$C$1:$AB$65536,25,FALSE)</f>
        <v>0</v>
      </c>
    </row>
    <row r="1030" spans="1:3" x14ac:dyDescent="0.25">
      <c r="A1030" s="16" t="str">
        <f>VLOOKUP(C1016,[1]麗山菜單!B25:H25,5,FALSE)</f>
        <v>絲瓜寬粉</v>
      </c>
      <c r="B1030" s="17">
        <f>VLOOKUP($A$1030,[1]明細總表!$C$1:$AB$65536,2,FALSE)</f>
        <v>5</v>
      </c>
      <c r="C1030" s="17" t="str">
        <f>VLOOKUP($A$1030,[1]明細總表!$C$1:$AB$65536,3,FALSE)</f>
        <v>寬冬粉</v>
      </c>
    </row>
    <row r="1031" spans="1:3" x14ac:dyDescent="0.25">
      <c r="A1031" s="16"/>
      <c r="B1031" s="17"/>
      <c r="C1031" s="17" t="str">
        <f>VLOOKUP($A$1030,[1]明細總表!$C$1:$AB$65536,5,FALSE)</f>
        <v>紅蘿蔔絲</v>
      </c>
    </row>
    <row r="1032" spans="1:3" x14ac:dyDescent="0.25">
      <c r="A1032" s="16"/>
      <c r="B1032" s="17"/>
      <c r="C1032" s="17" t="str">
        <f>VLOOKUP($A$1030,[1]明細總表!$C$1:$AB$65536,7,FALSE)</f>
        <v>絲瓜4剖片</v>
      </c>
    </row>
    <row r="1033" spans="1:3" x14ac:dyDescent="0.25">
      <c r="A1033" s="16"/>
      <c r="B1033" s="17"/>
      <c r="C1033" s="17" t="str">
        <f>VLOOKUP($A$1030,[1]明細總表!$C$1:$AB$65536,9,FALSE)</f>
        <v>乾木耳</v>
      </c>
    </row>
    <row r="1034" spans="1:3" x14ac:dyDescent="0.25">
      <c r="A1034" s="16"/>
      <c r="B1034" s="17"/>
      <c r="C1034" s="17" t="str">
        <f>VLOOKUP($A$1030,[1]明細總表!$C$1:$AB$65536,11,FALSE)</f>
        <v>杏鮑菇原件</v>
      </c>
    </row>
    <row r="1035" spans="1:3" x14ac:dyDescent="0.25">
      <c r="A1035" s="16"/>
      <c r="B1035" s="17"/>
      <c r="C1035" s="17">
        <f>VLOOKUP($A$1030,[1]明細總表!$C$1:$AB$65536,13,FALSE)</f>
        <v>0</v>
      </c>
    </row>
    <row r="1036" spans="1:3" x14ac:dyDescent="0.25">
      <c r="A1036" s="16"/>
      <c r="B1036" s="17"/>
      <c r="C1036" s="17">
        <f>VLOOKUP($A$1030,[1]明細總表!$C$1:$AB$65536,15,FALSE)</f>
        <v>0</v>
      </c>
    </row>
    <row r="1037" spans="1:3" x14ac:dyDescent="0.25">
      <c r="A1037" s="16"/>
      <c r="B1037" s="17"/>
      <c r="C1037" s="17">
        <f>VLOOKUP($A$1030,[1]明細總表!$C$1:$AB$65536,17,FALSE)</f>
        <v>0</v>
      </c>
    </row>
    <row r="1038" spans="1:3" x14ac:dyDescent="0.25">
      <c r="A1038" s="16"/>
      <c r="B1038" s="17"/>
      <c r="C1038" s="17">
        <f>VLOOKUP($A$1030,[1]明細總表!$C$1:$AB$65536,19,FALSE)</f>
        <v>0</v>
      </c>
    </row>
    <row r="1039" spans="1:3" x14ac:dyDescent="0.25">
      <c r="A1039" s="16"/>
      <c r="B1039" s="17"/>
      <c r="C1039" s="17">
        <f>VLOOKUP($A$1030,[1]明細總表!$C$1:$AB$65536,21,FALSE)</f>
        <v>0</v>
      </c>
    </row>
    <row r="1040" spans="1:3" x14ac:dyDescent="0.25">
      <c r="A1040" s="12" t="str">
        <f>VLOOKUP(C1016,[1]麗山菜單!B25:H25,6,FALSE)</f>
        <v>薑絲地瓜葉</v>
      </c>
      <c r="B1040" s="13">
        <f>VLOOKUP($A$1040,[1]明細總表!$C$1:$AB$65536,2,FALSE)</f>
        <v>2</v>
      </c>
      <c r="C1040" s="13" t="str">
        <f>VLOOKUP($A$1040,[1]明細總表!$C$1:$AB$65536,3,FALSE)</f>
        <v>地瓜葉(切)</v>
      </c>
    </row>
    <row r="1041" spans="1:3" x14ac:dyDescent="0.25">
      <c r="A1041" s="12"/>
      <c r="B1041" s="13"/>
      <c r="C1041" s="13" t="str">
        <f>VLOOKUP($A$1040,[1]明細總表!$C$1:$AB$65536,5,FALSE)</f>
        <v>薑絲</v>
      </c>
    </row>
    <row r="1042" spans="1:3" x14ac:dyDescent="0.25">
      <c r="A1042" s="12"/>
      <c r="B1042" s="13"/>
      <c r="C1042" s="13">
        <f>VLOOKUP($A$1040,[1]明細總表!$C$1:$AB$65536,7,FALSE)</f>
        <v>0</v>
      </c>
    </row>
    <row r="1043" spans="1:3" x14ac:dyDescent="0.25">
      <c r="A1043" s="12"/>
      <c r="B1043" s="13"/>
      <c r="C1043" s="13">
        <f>VLOOKUP($A$1040,[1]明細總表!$C$1:$AB$65536,9,FALSE)</f>
        <v>0</v>
      </c>
    </row>
    <row r="1044" spans="1:3" x14ac:dyDescent="0.25">
      <c r="A1044" s="12"/>
      <c r="B1044" s="13"/>
      <c r="C1044" s="13">
        <f>VLOOKUP($A$1040,[1]明細總表!$C$1:$AB$65536,11,FALSE)</f>
        <v>0</v>
      </c>
    </row>
    <row r="1045" spans="1:3" x14ac:dyDescent="0.25">
      <c r="A1045" s="16" t="str">
        <f>VLOOKUP(C1016,[1]麗山菜單!B25:H25,7,FALSE)</f>
        <v>枸杞南瓜湯</v>
      </c>
      <c r="B1045" s="17">
        <f>VLOOKUP($A$1045,[1]明細總表!$C$1:$AB$65536,2,FALSE)</f>
        <v>3</v>
      </c>
      <c r="C1045" s="17" t="str">
        <f>VLOOKUP($A$1045,[1]明細總表!$C$1:$AB$65536,3,FALSE)</f>
        <v>南瓜原件</v>
      </c>
    </row>
    <row r="1046" spans="1:3" x14ac:dyDescent="0.25">
      <c r="A1046" s="16"/>
      <c r="B1046" s="17"/>
      <c r="C1046" s="17" t="str">
        <f>VLOOKUP($A$1045,[1]明細總表!$C$1:$AB$65536,5,FALSE)</f>
        <v>枸杞</v>
      </c>
    </row>
    <row r="1047" spans="1:3" x14ac:dyDescent="0.25">
      <c r="A1047" s="16"/>
      <c r="B1047" s="17"/>
      <c r="C1047" s="17" t="str">
        <f>VLOOKUP($A$1045,[1]明細總表!$C$1:$AB$65536,7,FALSE)</f>
        <v>薑絲</v>
      </c>
    </row>
    <row r="1048" spans="1:3" x14ac:dyDescent="0.25">
      <c r="A1048" s="16"/>
      <c r="B1048" s="17"/>
      <c r="C1048" s="17">
        <f>VLOOKUP($A$1045,[1]明細總表!$C$1:$AB$65536,9,FALSE)</f>
        <v>0</v>
      </c>
    </row>
    <row r="1049" spans="1:3" x14ac:dyDescent="0.25">
      <c r="A1049" s="16"/>
      <c r="B1049" s="17"/>
      <c r="C1049" s="17">
        <f>VLOOKUP($A$1045,[1]明細總表!$C$1:$AB$65536,11,FALSE)</f>
        <v>0</v>
      </c>
    </row>
    <row r="1050" spans="1:3" x14ac:dyDescent="0.25">
      <c r="A1050" s="16"/>
      <c r="B1050" s="17"/>
      <c r="C1050" s="17">
        <f>VLOOKUP($A$1045,[1]明細總表!$C$1:$AB$65536,13,FALSE)</f>
        <v>0</v>
      </c>
    </row>
    <row r="1051" spans="1:3" x14ac:dyDescent="0.25">
      <c r="A1051" s="16"/>
      <c r="B1051" s="17"/>
      <c r="C1051" s="17">
        <f>VLOOKUP($A$1045,[1]明細總表!$C$1:$AB$65536,15,FALSE)</f>
        <v>0</v>
      </c>
    </row>
    <row r="1052" spans="1:3" x14ac:dyDescent="0.25">
      <c r="A1052" s="16"/>
      <c r="B1052" s="17"/>
      <c r="C1052" s="17">
        <f>VLOOKUP($A$1045,[1]明細總表!$C$1:$AB$65536,17,FALSE)</f>
        <v>0</v>
      </c>
    </row>
    <row r="1053" spans="1:3" x14ac:dyDescent="0.25">
      <c r="A1053" s="16"/>
      <c r="B1053" s="17"/>
      <c r="C1053" s="17">
        <f>VLOOKUP($A$1045,[1]明細總表!$C$1:$AB$65536,19,FALSE)</f>
        <v>0</v>
      </c>
    </row>
    <row r="1054" spans="1:3" x14ac:dyDescent="0.25">
      <c r="A1054" s="16"/>
      <c r="B1054" s="17"/>
      <c r="C1054" s="17">
        <f>VLOOKUP($A$1045,[1]明細總表!$C$1:$AB$65536,21,FALSE)</f>
        <v>0</v>
      </c>
    </row>
    <row r="1055" spans="1:3" x14ac:dyDescent="0.25">
      <c r="A1055" s="12" t="str">
        <f>VLOOKUP(C1016,[1]麗山菜單!B25:H25,3,FALSE)</f>
        <v>麥片飯</v>
      </c>
      <c r="B1055" s="13">
        <f>VLOOKUP($A$1055,[1]明細總表!$C$1:$AB$65536,2,FALSE)</f>
        <v>2</v>
      </c>
      <c r="C1055" s="13" t="str">
        <f>VLOOKUP($A$1055,[1]明細總表!$C$1:$AB$65536,3,FALSE)</f>
        <v>白米</v>
      </c>
    </row>
    <row r="1056" spans="1:3" x14ac:dyDescent="0.25">
      <c r="A1056" s="12"/>
      <c r="B1056" s="13"/>
      <c r="C1056" s="13" t="str">
        <f>VLOOKUP($A$1055,[1]明細總表!$C$1:$AB$65536,5,FALSE)</f>
        <v>麥片</v>
      </c>
    </row>
    <row r="1057" spans="1:3" x14ac:dyDescent="0.25">
      <c r="A1057" s="12" t="s">
        <v>3</v>
      </c>
      <c r="B1057" s="13">
        <v>1</v>
      </c>
      <c r="C1057" s="13" t="s">
        <v>341</v>
      </c>
    </row>
    <row r="1058" spans="1:3" x14ac:dyDescent="0.25">
      <c r="A1058" s="16" t="s">
        <v>5</v>
      </c>
      <c r="B1058" s="17"/>
      <c r="C1058" s="17" t="s">
        <v>350</v>
      </c>
    </row>
    <row r="1059" spans="1:3" x14ac:dyDescent="0.25">
      <c r="A1059" s="16"/>
      <c r="B1059" s="17"/>
      <c r="C1059" s="17" t="s">
        <v>313</v>
      </c>
    </row>
    <row r="1060" spans="1:3" x14ac:dyDescent="0.25">
      <c r="A1060" s="16"/>
      <c r="B1060" s="17"/>
      <c r="C1060" s="17" t="s">
        <v>373</v>
      </c>
    </row>
    <row r="1061" spans="1:3" x14ac:dyDescent="0.25">
      <c r="A1061" s="5" t="e">
        <f>VLOOKUP(#REF!,[1]人數!$L$1:$S$65536,6,FALSE)</f>
        <v>#REF!</v>
      </c>
      <c r="B1061" s="6" t="e">
        <f>VLOOKUP(#REF!,[1]人數!$L$1:$S$65536,7,FALSE)</f>
        <v>#REF!</v>
      </c>
      <c r="C1061" s="7"/>
    </row>
    <row r="1062" spans="1:3" x14ac:dyDescent="0.25">
      <c r="A1062" s="8">
        <v>50</v>
      </c>
      <c r="C1062" s="9">
        <f>[1]麗山菜單!B26</f>
        <v>44833</v>
      </c>
    </row>
    <row r="1063" spans="1:3" x14ac:dyDescent="0.25">
      <c r="A1063" s="10" t="s">
        <v>0</v>
      </c>
      <c r="B1063" s="11" t="s">
        <v>374</v>
      </c>
      <c r="C1063" s="10" t="s">
        <v>2</v>
      </c>
    </row>
    <row r="1064" spans="1:3" x14ac:dyDescent="0.25">
      <c r="A1064" s="12" t="str">
        <f>VLOOKUP(C1062,[1]麗山菜單!B26:H26,4,FALSE)</f>
        <v>蜜汁豆干</v>
      </c>
      <c r="B1064" s="13">
        <f>VLOOKUP($A$1064,[1]明細總表!$C$1:$AB$65536,2,FALSE)</f>
        <v>4</v>
      </c>
      <c r="C1064" s="13" t="str">
        <f>VLOOKUP($A$1064,[1]明細總表!$C$1:$AB$65536,3,FALSE)</f>
        <v>非基改大黑豆乾9丁</v>
      </c>
    </row>
    <row r="1065" spans="1:3" x14ac:dyDescent="0.25">
      <c r="A1065" s="12"/>
      <c r="B1065" s="13"/>
      <c r="C1065" s="13" t="str">
        <f>VLOOKUP($A$1064,[1]明細總表!$C$1:$AB$65536,5,FALSE)</f>
        <v>杏鮑菇原件</v>
      </c>
    </row>
    <row r="1066" spans="1:3" x14ac:dyDescent="0.25">
      <c r="A1066" s="12"/>
      <c r="B1066" s="13"/>
      <c r="C1066" s="13" t="str">
        <f>VLOOKUP($A$1064,[1]明細總表!$C$1:$AB$65536,7,FALSE)</f>
        <v>麥芽糖</v>
      </c>
    </row>
    <row r="1067" spans="1:3" x14ac:dyDescent="0.25">
      <c r="A1067" s="12"/>
      <c r="B1067" s="13"/>
      <c r="C1067" s="13" t="str">
        <f>VLOOKUP($A$1064,[1]明細總表!$C$1:$AB$65536,9,FALSE)</f>
        <v>白芝麻</v>
      </c>
    </row>
    <row r="1068" spans="1:3" x14ac:dyDescent="0.25">
      <c r="A1068" s="12"/>
      <c r="B1068" s="13"/>
      <c r="C1068" s="13">
        <f>VLOOKUP($A$1064,[1]明細總表!$C$1:$AB$65536,11,FALSE)</f>
        <v>0</v>
      </c>
    </row>
    <row r="1069" spans="1:3" x14ac:dyDescent="0.25">
      <c r="A1069" s="12"/>
      <c r="B1069" s="13"/>
      <c r="C1069" s="13">
        <f>VLOOKUP($A$1064,[1]明細總表!$C$1:$AB$65536,13,FALSE)</f>
        <v>0</v>
      </c>
    </row>
    <row r="1070" spans="1:3" x14ac:dyDescent="0.25">
      <c r="A1070" s="12"/>
      <c r="B1070" s="13"/>
      <c r="C1070" s="13">
        <f>VLOOKUP($A$1064,[1]明細總表!$C$1:$AB$65536,15,FALSE)</f>
        <v>0</v>
      </c>
    </row>
    <row r="1071" spans="1:3" x14ac:dyDescent="0.25">
      <c r="A1071" s="12"/>
      <c r="B1071" s="13"/>
      <c r="C1071" s="13">
        <f>VLOOKUP($A$1064,[1]明細總表!$C$1:$AB$65536,17,FALSE)</f>
        <v>0</v>
      </c>
    </row>
    <row r="1072" spans="1:3" x14ac:dyDescent="0.25">
      <c r="A1072" s="12"/>
      <c r="B1072" s="13"/>
      <c r="C1072" s="13">
        <f>VLOOKUP($A$1064,[1]明細總表!$C$1:$AB$65536,19,FALSE)</f>
        <v>0</v>
      </c>
    </row>
    <row r="1073" spans="1:3" x14ac:dyDescent="0.25">
      <c r="A1073" s="12"/>
      <c r="B1073" s="13"/>
      <c r="C1073" s="13">
        <f>VLOOKUP($A$1064,[1]明細總表!$C$1:$AB$65536,21,FALSE)</f>
        <v>0</v>
      </c>
    </row>
    <row r="1074" spans="1:3" x14ac:dyDescent="0.25">
      <c r="A1074" s="12"/>
      <c r="B1074" s="13"/>
      <c r="C1074" s="13">
        <f>VLOOKUP($A$1064,[1]明細總表!$C$1:$AB$65536,23,FALSE)</f>
        <v>0</v>
      </c>
    </row>
    <row r="1075" spans="1:3" x14ac:dyDescent="0.25">
      <c r="A1075" s="12"/>
      <c r="B1075" s="13"/>
      <c r="C1075" s="13">
        <f>VLOOKUP($A$1064,[1]明細總表!$C$1:$AB$65536,25,FALSE)</f>
        <v>0</v>
      </c>
    </row>
    <row r="1076" spans="1:3" x14ac:dyDescent="0.25">
      <c r="A1076" s="16" t="str">
        <f>VLOOKUP(C1062,[1]麗山菜單!B26:H26,5,FALSE)</f>
        <v>時蔬山藥</v>
      </c>
      <c r="B1076" s="17">
        <f>VLOOKUP($A$1076,[1]明細總表!$C$1:$AB$65536,2,FALSE)</f>
        <v>6</v>
      </c>
      <c r="C1076" s="17" t="str">
        <f>VLOOKUP($A$1076,[1]明細總表!$C$1:$AB$65536,3,FALSE)</f>
        <v>白山藥中丁</v>
      </c>
    </row>
    <row r="1077" spans="1:3" x14ac:dyDescent="0.25">
      <c r="A1077" s="16"/>
      <c r="B1077" s="17"/>
      <c r="C1077" s="17" t="str">
        <f>VLOOKUP($A$1076,[1]明細總表!$C$1:$AB$65536,5,FALSE)</f>
        <v>鴻喜菇</v>
      </c>
    </row>
    <row r="1078" spans="1:3" x14ac:dyDescent="0.25">
      <c r="A1078" s="16"/>
      <c r="B1078" s="17"/>
      <c r="C1078" s="17" t="str">
        <f>VLOOKUP($A$1076,[1]明細總表!$C$1:$AB$65536,7,FALSE)</f>
        <v>紅椒中丁</v>
      </c>
    </row>
    <row r="1079" spans="1:3" x14ac:dyDescent="0.25">
      <c r="A1079" s="16"/>
      <c r="B1079" s="17"/>
      <c r="C1079" s="17" t="str">
        <f>VLOOKUP($A$1076,[1]明細總表!$C$1:$AB$65536,9,FALSE)</f>
        <v>黃椒中丁</v>
      </c>
    </row>
    <row r="1080" spans="1:3" x14ac:dyDescent="0.25">
      <c r="A1080" s="16"/>
      <c r="B1080" s="17"/>
      <c r="C1080" s="17" t="str">
        <f>VLOOKUP($A$1076,[1]明細總表!$C$1:$AB$65536,11,FALSE)</f>
        <v>濕木耳</v>
      </c>
    </row>
    <row r="1081" spans="1:3" x14ac:dyDescent="0.25">
      <c r="A1081" s="16"/>
      <c r="B1081" s="17"/>
      <c r="C1081" s="17" t="str">
        <f>VLOOKUP($A$1076,[1]明細總表!$C$1:$AB$65536,13,FALSE)</f>
        <v>綠蘆筍</v>
      </c>
    </row>
    <row r="1082" spans="1:3" x14ac:dyDescent="0.25">
      <c r="A1082" s="16"/>
      <c r="B1082" s="17"/>
      <c r="C1082" s="17">
        <f>VLOOKUP($A$1076,[1]明細總表!$C$1:$AB$65536,15,FALSE)</f>
        <v>0</v>
      </c>
    </row>
    <row r="1083" spans="1:3" x14ac:dyDescent="0.25">
      <c r="A1083" s="16"/>
      <c r="B1083" s="17"/>
      <c r="C1083" s="17">
        <f>VLOOKUP($A$1076,[1]明細總表!$C$1:$AB$65536,17,FALSE)</f>
        <v>0</v>
      </c>
    </row>
    <row r="1084" spans="1:3" x14ac:dyDescent="0.25">
      <c r="A1084" s="16"/>
      <c r="B1084" s="17"/>
      <c r="C1084" s="17">
        <f>VLOOKUP($A$1076,[1]明細總表!$C$1:$AB$65536,19,FALSE)</f>
        <v>0</v>
      </c>
    </row>
    <row r="1085" spans="1:3" x14ac:dyDescent="0.25">
      <c r="A1085" s="16"/>
      <c r="B1085" s="17"/>
      <c r="C1085" s="17">
        <f>VLOOKUP($A$1076,[1]明細總表!$C$1:$AB$65536,21,FALSE)</f>
        <v>0</v>
      </c>
    </row>
    <row r="1086" spans="1:3" x14ac:dyDescent="0.25">
      <c r="A1086" s="12" t="str">
        <f>VLOOKUP(C1062,[1]麗山菜單!B26:H26,6,FALSE)</f>
        <v>有機小白菜</v>
      </c>
      <c r="B1086" s="13">
        <f>VLOOKUP($A$1086,[1]明細總表!$C$1:$AB$65536,2,FALSE)</f>
        <v>2</v>
      </c>
      <c r="C1086" s="13" t="str">
        <f>VLOOKUP($A$1086,[1]明細總表!$C$1:$AB$65536,3,FALSE)</f>
        <v>有機小白菜</v>
      </c>
    </row>
    <row r="1087" spans="1:3" x14ac:dyDescent="0.25">
      <c r="A1087" s="12"/>
      <c r="B1087" s="13"/>
      <c r="C1087" s="13" t="str">
        <f>VLOOKUP($A$1086,[1]明細總表!$C$1:$AB$65536,5,FALSE)</f>
        <v>薑絲</v>
      </c>
    </row>
    <row r="1088" spans="1:3" x14ac:dyDescent="0.25">
      <c r="A1088" s="12"/>
      <c r="B1088" s="13"/>
      <c r="C1088" s="13">
        <f>VLOOKUP($A$1086,[1]明細總表!$C$1:$AB$65536,7,FALSE)</f>
        <v>0</v>
      </c>
    </row>
    <row r="1089" spans="1:3" x14ac:dyDescent="0.25">
      <c r="A1089" s="12"/>
      <c r="B1089" s="13"/>
      <c r="C1089" s="13">
        <f>VLOOKUP($A$1086,[1]明細總表!$C$1:$AB$65536,9,FALSE)</f>
        <v>0</v>
      </c>
    </row>
    <row r="1090" spans="1:3" x14ac:dyDescent="0.25">
      <c r="A1090" s="12"/>
      <c r="B1090" s="13"/>
      <c r="C1090" s="13">
        <f>VLOOKUP($A$1086,[1]明細總表!$C$1:$AB$65536,11,FALSE)</f>
        <v>0</v>
      </c>
    </row>
    <row r="1091" spans="1:3" x14ac:dyDescent="0.25">
      <c r="A1091" s="16" t="str">
        <f>VLOOKUP(C1062,[1]麗山菜單!B26:H26,7,FALSE)</f>
        <v>白菜羹</v>
      </c>
      <c r="B1091" s="17">
        <f>VLOOKUP($A$1091,[1]明細總表!$C$1:$AB$65536,2,FALSE)</f>
        <v>5</v>
      </c>
      <c r="C1091" s="17" t="str">
        <f>VLOOKUP($A$1091,[1]明細總表!$C$1:$AB$65536,3,FALSE)</f>
        <v>竹筍絲</v>
      </c>
    </row>
    <row r="1092" spans="1:3" x14ac:dyDescent="0.25">
      <c r="A1092" s="16"/>
      <c r="B1092" s="17"/>
      <c r="C1092" s="17" t="str">
        <f>VLOOKUP($A$1091,[1]明細總表!$C$1:$AB$65536,5,FALSE)</f>
        <v>紅蘿蔔絲</v>
      </c>
    </row>
    <row r="1093" spans="1:3" x14ac:dyDescent="0.25">
      <c r="A1093" s="16"/>
      <c r="B1093" s="17"/>
      <c r="C1093" s="17" t="str">
        <f>VLOOKUP($A$1091,[1]明細總表!$C$1:$AB$65536,7,FALSE)</f>
        <v>大白菜段</v>
      </c>
    </row>
    <row r="1094" spans="1:3" x14ac:dyDescent="0.25">
      <c r="A1094" s="16"/>
      <c r="B1094" s="17"/>
      <c r="C1094" s="17" t="str">
        <f>VLOOKUP($A$1091,[1]明細總表!$C$1:$AB$65536,9,FALSE)</f>
        <v>香菇原件</v>
      </c>
    </row>
    <row r="1095" spans="1:3" x14ac:dyDescent="0.25">
      <c r="A1095" s="16"/>
      <c r="B1095" s="17"/>
      <c r="C1095" s="17" t="str">
        <f>VLOOKUP($A$1091,[1]明細總表!$C$1:$AB$65536,11,FALSE)</f>
        <v>香菜</v>
      </c>
    </row>
    <row r="1096" spans="1:3" x14ac:dyDescent="0.25">
      <c r="A1096" s="16"/>
      <c r="B1096" s="17"/>
      <c r="C1096" s="17">
        <f>VLOOKUP($A$1091,[1]明細總表!$C$1:$AB$65536,13,FALSE)</f>
        <v>0</v>
      </c>
    </row>
    <row r="1097" spans="1:3" x14ac:dyDescent="0.25">
      <c r="A1097" s="16"/>
      <c r="B1097" s="17"/>
      <c r="C1097" s="17">
        <f>VLOOKUP($A$1091,[1]明細總表!$C$1:$AB$65536,15,FALSE)</f>
        <v>0</v>
      </c>
    </row>
    <row r="1098" spans="1:3" x14ac:dyDescent="0.25">
      <c r="A1098" s="16"/>
      <c r="B1098" s="17"/>
      <c r="C1098" s="17">
        <f>VLOOKUP($A$1091,[1]明細總表!$C$1:$AB$65536,17,FALSE)</f>
        <v>0</v>
      </c>
    </row>
    <row r="1099" spans="1:3" x14ac:dyDescent="0.25">
      <c r="A1099" s="16"/>
      <c r="B1099" s="17"/>
      <c r="C1099" s="17">
        <f>VLOOKUP($A$1091,[1]明細總表!$C$1:$AB$65536,19,FALSE)</f>
        <v>0</v>
      </c>
    </row>
    <row r="1100" spans="1:3" x14ac:dyDescent="0.25">
      <c r="A1100" s="16"/>
      <c r="B1100" s="17"/>
      <c r="C1100" s="17">
        <f>VLOOKUP($A$1091,[1]明細總表!$C$1:$AB$65536,21,FALSE)</f>
        <v>0</v>
      </c>
    </row>
    <row r="1101" spans="1:3" x14ac:dyDescent="0.25">
      <c r="A1101" s="12" t="str">
        <f>VLOOKUP(C1062,[1]麗山菜單!B26:H26,3,FALSE)</f>
        <v>雜糧飯</v>
      </c>
      <c r="B1101" s="13">
        <f>VLOOKUP($A$1101,[1]明細總表!$C$1:$AB$65536,2,FALSE)</f>
        <v>2</v>
      </c>
      <c r="C1101" s="13" t="str">
        <f>VLOOKUP($A$1101,[1]明細總表!$C$1:$AB$65536,3,FALSE)</f>
        <v>白米</v>
      </c>
    </row>
    <row r="1102" spans="1:3" x14ac:dyDescent="0.25">
      <c r="A1102" s="12"/>
      <c r="B1102" s="13"/>
      <c r="C1102" s="13" t="str">
        <f>VLOOKUP($A$1101,[1]明細總表!$C$1:$AB$65536,5,FALSE)</f>
        <v>雜糧</v>
      </c>
    </row>
    <row r="1103" spans="1:3" x14ac:dyDescent="0.25">
      <c r="A1103" s="12" t="s">
        <v>3</v>
      </c>
      <c r="B1103" s="13">
        <v>1</v>
      </c>
      <c r="C1103" s="13" t="s">
        <v>341</v>
      </c>
    </row>
    <row r="1104" spans="1:3" x14ac:dyDescent="0.25">
      <c r="A1104" s="16" t="s">
        <v>316</v>
      </c>
      <c r="B1104" s="17"/>
      <c r="C1104" s="17" t="s">
        <v>371</v>
      </c>
    </row>
    <row r="1105" spans="1:3" x14ac:dyDescent="0.25">
      <c r="A1105" s="16"/>
      <c r="B1105" s="17"/>
      <c r="C1105" s="17" t="s">
        <v>375</v>
      </c>
    </row>
    <row r="1106" spans="1:3" x14ac:dyDescent="0.25">
      <c r="A1106" s="16"/>
      <c r="B1106" s="17"/>
      <c r="C1106" s="17" t="s">
        <v>8</v>
      </c>
    </row>
    <row r="1107" spans="1:3" x14ac:dyDescent="0.25">
      <c r="A1107" s="5" t="e">
        <f>VLOOKUP(#REF!,[1]人數!$L$1:$S$65536,6,FALSE)</f>
        <v>#REF!</v>
      </c>
      <c r="B1107" s="6" t="e">
        <f>VLOOKUP(#REF!,[1]人數!$L$1:$S$65536,7,FALSE)</f>
        <v>#REF!</v>
      </c>
      <c r="C1107" s="7"/>
    </row>
    <row r="1108" spans="1:3" x14ac:dyDescent="0.25">
      <c r="A1108" s="8">
        <v>50</v>
      </c>
      <c r="C1108" s="9">
        <f>[1]麗山菜單!B27</f>
        <v>44834</v>
      </c>
    </row>
    <row r="1109" spans="1:3" x14ac:dyDescent="0.25">
      <c r="A1109" s="10" t="s">
        <v>351</v>
      </c>
      <c r="B1109" s="11" t="s">
        <v>1</v>
      </c>
      <c r="C1109" s="10" t="s">
        <v>333</v>
      </c>
    </row>
    <row r="1110" spans="1:3" x14ac:dyDescent="0.25">
      <c r="A1110" s="12" t="str">
        <f>VLOOKUP(C1108,[1]麗山菜單!B27:H27,4,FALSE)</f>
        <v>咖哩百頁</v>
      </c>
      <c r="B1110" s="13">
        <f>VLOOKUP($A$1110,[1]明細總表!$C$1:$AB$65536,2,FALSE)</f>
        <v>6</v>
      </c>
      <c r="C1110" s="13" t="str">
        <f>VLOOKUP($A$1110,[1]明細總表!$C$1:$AB$65536,3,FALSE)</f>
        <v>非基改百頁豆腐</v>
      </c>
    </row>
    <row r="1111" spans="1:3" x14ac:dyDescent="0.25">
      <c r="A1111" s="12"/>
      <c r="B1111" s="13"/>
      <c r="C1111" s="13" t="str">
        <f>VLOOKUP($A$1110,[1]明細總表!$C$1:$AB$65536,5,FALSE)</f>
        <v>洋芋原件</v>
      </c>
    </row>
    <row r="1112" spans="1:3" x14ac:dyDescent="0.25">
      <c r="A1112" s="12"/>
      <c r="B1112" s="13"/>
      <c r="C1112" s="13" t="str">
        <f>VLOOKUP($A$1110,[1]明細總表!$C$1:$AB$65536,7,FALSE)</f>
        <v>柳松菇</v>
      </c>
    </row>
    <row r="1113" spans="1:3" x14ac:dyDescent="0.25">
      <c r="A1113" s="12"/>
      <c r="B1113" s="13"/>
      <c r="C1113" s="13" t="str">
        <f>VLOOKUP($A$1110,[1]明細總表!$C$1:$AB$65536,9,FALSE)</f>
        <v>綠花椰(切)</v>
      </c>
    </row>
    <row r="1114" spans="1:3" x14ac:dyDescent="0.25">
      <c r="A1114" s="12"/>
      <c r="B1114" s="13"/>
      <c r="C1114" s="13" t="str">
        <f>VLOOKUP($A$1110,[1]明細總表!$C$1:$AB$65536,11,FALSE)</f>
        <v>生鮮玉米筍</v>
      </c>
    </row>
    <row r="1115" spans="1:3" x14ac:dyDescent="0.25">
      <c r="A1115" s="12"/>
      <c r="B1115" s="13"/>
      <c r="C1115" s="13" t="str">
        <f>VLOOKUP($A$1110,[1]明細總表!$C$1:$AB$65536,13,FALSE)</f>
        <v>咖哩粉</v>
      </c>
    </row>
    <row r="1116" spans="1:3" x14ac:dyDescent="0.25">
      <c r="A1116" s="12"/>
      <c r="B1116" s="13"/>
      <c r="C1116" s="13">
        <f>VLOOKUP($A$1110,[1]明細總表!$C$1:$AB$65536,15,FALSE)</f>
        <v>0</v>
      </c>
    </row>
    <row r="1117" spans="1:3" x14ac:dyDescent="0.25">
      <c r="A1117" s="12"/>
      <c r="B1117" s="13"/>
      <c r="C1117" s="13">
        <f>VLOOKUP($A$1110,[1]明細總表!$C$1:$AB$65536,17,FALSE)</f>
        <v>0</v>
      </c>
    </row>
    <row r="1118" spans="1:3" x14ac:dyDescent="0.25">
      <c r="A1118" s="12"/>
      <c r="B1118" s="13"/>
      <c r="C1118" s="13">
        <f>VLOOKUP($A$1110,[1]明細總表!$C$1:$AB$65536,19,FALSE)</f>
        <v>0</v>
      </c>
    </row>
    <row r="1119" spans="1:3" x14ac:dyDescent="0.25">
      <c r="A1119" s="12"/>
      <c r="B1119" s="13"/>
      <c r="C1119" s="13">
        <f>VLOOKUP($A$1110,[1]明細總表!$C$1:$AB$65536,21,FALSE)</f>
        <v>0</v>
      </c>
    </row>
    <row r="1120" spans="1:3" x14ac:dyDescent="0.25">
      <c r="A1120" s="12"/>
      <c r="B1120" s="13"/>
      <c r="C1120" s="13">
        <f>VLOOKUP($A$1110,[1]明細總表!$C$1:$AB$65536,23,FALSE)</f>
        <v>0</v>
      </c>
    </row>
    <row r="1121" spans="1:3" x14ac:dyDescent="0.25">
      <c r="A1121" s="12"/>
      <c r="B1121" s="13"/>
      <c r="C1121" s="13">
        <f>VLOOKUP($A$1110,[1]明細總表!$C$1:$AB$65536,25,FALSE)</f>
        <v>0</v>
      </c>
    </row>
    <row r="1122" spans="1:3" x14ac:dyDescent="0.25">
      <c r="A1122" s="16" t="str">
        <f>VLOOKUP(C1108,[1]麗山菜單!B27:H27,5,FALSE)</f>
        <v>什錦炒年糕</v>
      </c>
      <c r="B1122" s="17">
        <f>VLOOKUP($A$1122,[1]明細總表!$C$1:$AB$65536,2,FALSE)</f>
        <v>4</v>
      </c>
      <c r="C1122" s="17" t="str">
        <f>VLOOKUP($A$1122,[1]明細總表!$C$1:$AB$65536,3,FALSE)</f>
        <v>年糕條</v>
      </c>
    </row>
    <row r="1123" spans="1:3" x14ac:dyDescent="0.25">
      <c r="A1123" s="16"/>
      <c r="B1123" s="17"/>
      <c r="C1123" s="17" t="str">
        <f>VLOOKUP($A$1122,[1]明細總表!$C$1:$AB$65536,5,FALSE)</f>
        <v>大白菜段</v>
      </c>
    </row>
    <row r="1124" spans="1:3" x14ac:dyDescent="0.25">
      <c r="A1124" s="16"/>
      <c r="B1124" s="17"/>
      <c r="C1124" s="17" t="str">
        <f>VLOOKUP($A$1122,[1]明細總表!$C$1:$AB$65536,7,FALSE)</f>
        <v>紅蘿蔔絲</v>
      </c>
    </row>
    <row r="1125" spans="1:3" x14ac:dyDescent="0.25">
      <c r="A1125" s="16"/>
      <c r="B1125" s="17"/>
      <c r="C1125" s="17" t="str">
        <f>VLOOKUP($A$1122,[1]明細總表!$C$1:$AB$65536,9,FALSE)</f>
        <v>香菇原件</v>
      </c>
    </row>
    <row r="1126" spans="1:3" x14ac:dyDescent="0.25">
      <c r="A1126" s="16"/>
      <c r="B1126" s="17"/>
      <c r="C1126" s="17">
        <f>VLOOKUP($A$1122,[1]明細總表!$C$1:$AB$65536,11,FALSE)</f>
        <v>0</v>
      </c>
    </row>
    <row r="1127" spans="1:3" x14ac:dyDescent="0.25">
      <c r="A1127" s="16"/>
      <c r="B1127" s="17"/>
      <c r="C1127" s="17">
        <f>VLOOKUP($A$1122,[1]明細總表!$C$1:$AB$65536,13,FALSE)</f>
        <v>0</v>
      </c>
    </row>
    <row r="1128" spans="1:3" x14ac:dyDescent="0.25">
      <c r="A1128" s="16"/>
      <c r="B1128" s="17"/>
      <c r="C1128" s="17">
        <f>VLOOKUP($A$1122,[1]明細總表!$C$1:$AB$65536,15,FALSE)</f>
        <v>0</v>
      </c>
    </row>
    <row r="1129" spans="1:3" x14ac:dyDescent="0.25">
      <c r="A1129" s="16"/>
      <c r="B1129" s="17"/>
      <c r="C1129" s="17">
        <f>VLOOKUP($A$1122,[1]明細總表!$C$1:$AB$65536,17,FALSE)</f>
        <v>0</v>
      </c>
    </row>
    <row r="1130" spans="1:3" x14ac:dyDescent="0.25">
      <c r="A1130" s="16"/>
      <c r="B1130" s="17"/>
      <c r="C1130" s="17">
        <f>VLOOKUP($A$1122,[1]明細總表!$C$1:$AB$65536,19,FALSE)</f>
        <v>0</v>
      </c>
    </row>
    <row r="1131" spans="1:3" x14ac:dyDescent="0.25">
      <c r="A1131" s="16"/>
      <c r="B1131" s="17"/>
      <c r="C1131" s="17">
        <f>VLOOKUP($A$1122,[1]明細總表!$C$1:$AB$65536,21,FALSE)</f>
        <v>0</v>
      </c>
    </row>
    <row r="1132" spans="1:3" x14ac:dyDescent="0.25">
      <c r="A1132" s="12" t="str">
        <f>VLOOKUP(C1108,[1]麗山菜單!B27:H27,6,FALSE)</f>
        <v>蔥酥A菜</v>
      </c>
      <c r="B1132" s="13">
        <f>VLOOKUP($A$1132,[1]明細總表!$C$1:$AB$65536,2,FALSE)</f>
        <v>2</v>
      </c>
      <c r="C1132" s="13" t="str">
        <f>VLOOKUP($A$1132,[1]明細總表!$C$1:$AB$65536,3,FALSE)</f>
        <v>A菜(切)</v>
      </c>
    </row>
    <row r="1133" spans="1:3" x14ac:dyDescent="0.25">
      <c r="A1133" s="12"/>
      <c r="B1133" s="13"/>
      <c r="C1133" s="13" t="str">
        <f>VLOOKUP($A$1132,[1]明細總表!$C$1:$AB$65536,5,FALSE)</f>
        <v>薑絲</v>
      </c>
    </row>
    <row r="1134" spans="1:3" x14ac:dyDescent="0.25">
      <c r="A1134" s="12"/>
      <c r="B1134" s="13"/>
      <c r="C1134" s="13">
        <f>VLOOKUP($A$1086,[1]明細總表!$C$1:$AB$65536,7,FALSE)</f>
        <v>0</v>
      </c>
    </row>
    <row r="1135" spans="1:3" x14ac:dyDescent="0.25">
      <c r="A1135" s="12"/>
      <c r="B1135" s="13"/>
      <c r="C1135" s="13">
        <f>VLOOKUP($A$1086,[1]明細總表!$C$1:$AB$65536,9,FALSE)</f>
        <v>0</v>
      </c>
    </row>
    <row r="1136" spans="1:3" x14ac:dyDescent="0.25">
      <c r="A1136" s="12"/>
      <c r="B1136" s="13"/>
      <c r="C1136" s="13">
        <f>VLOOKUP($A$1086,[1]明細總表!$C$1:$AB$65536,11,FALSE)</f>
        <v>0</v>
      </c>
    </row>
    <row r="1137" spans="1:3" x14ac:dyDescent="0.25">
      <c r="A1137" s="16" t="str">
        <f>VLOOKUP(C1108,[1]麗山菜單!B27:H27,7,FALSE)</f>
        <v>番茄豆腐湯</v>
      </c>
      <c r="B1137" s="17">
        <f>VLOOKUP($A$1137,[1]明細總表!$C$1:$AB$65536,2,FALSE)</f>
        <v>2</v>
      </c>
      <c r="C1137" s="17" t="str">
        <f>VLOOKUP($A$1137,[1]明細總表!$C$1:$AB$65536,3,FALSE)</f>
        <v>非基改豆腐條</v>
      </c>
    </row>
    <row r="1138" spans="1:3" x14ac:dyDescent="0.25">
      <c r="A1138" s="16"/>
      <c r="B1138" s="17"/>
      <c r="C1138" s="17" t="str">
        <f>VLOOKUP($A$1137,[1]明細總表!$C$1:$AB$65536,5,FALSE)</f>
        <v>番茄原件</v>
      </c>
    </row>
    <row r="1139" spans="1:3" x14ac:dyDescent="0.25">
      <c r="A1139" s="16"/>
      <c r="B1139" s="17"/>
      <c r="C1139" s="17">
        <f>VLOOKUP($A$1137,[1]明細總表!$C$1:$AB$65536,7,FALSE)</f>
        <v>0</v>
      </c>
    </row>
    <row r="1140" spans="1:3" x14ac:dyDescent="0.25">
      <c r="A1140" s="16"/>
      <c r="B1140" s="17"/>
      <c r="C1140" s="17">
        <f>VLOOKUP($A$1137,[1]明細總表!$C$1:$AB$65536,9,FALSE)</f>
        <v>0</v>
      </c>
    </row>
    <row r="1141" spans="1:3" x14ac:dyDescent="0.25">
      <c r="A1141" s="16"/>
      <c r="B1141" s="17"/>
      <c r="C1141" s="17">
        <f>VLOOKUP($A$1137,[1]明細總表!$C$1:$AB$65536,11,FALSE)</f>
        <v>0</v>
      </c>
    </row>
    <row r="1142" spans="1:3" x14ac:dyDescent="0.25">
      <c r="A1142" s="16"/>
      <c r="B1142" s="17"/>
      <c r="C1142" s="17">
        <f>VLOOKUP($A$1137,[1]明細總表!$C$1:$AB$65536,13,FALSE)</f>
        <v>0</v>
      </c>
    </row>
    <row r="1143" spans="1:3" x14ac:dyDescent="0.25">
      <c r="A1143" s="16"/>
      <c r="B1143" s="17"/>
      <c r="C1143" s="17">
        <f>VLOOKUP($A$1137,[1]明細總表!$C$1:$AB$65536,15,FALSE)</f>
        <v>0</v>
      </c>
    </row>
    <row r="1144" spans="1:3" x14ac:dyDescent="0.25">
      <c r="A1144" s="16"/>
      <c r="B1144" s="17"/>
      <c r="C1144" s="17">
        <f>VLOOKUP($A$1137,[1]明細總表!$C$1:$AB$65536,17,FALSE)</f>
        <v>0</v>
      </c>
    </row>
    <row r="1145" spans="1:3" x14ac:dyDescent="0.25">
      <c r="A1145" s="16"/>
      <c r="B1145" s="17"/>
      <c r="C1145" s="17">
        <f>VLOOKUP($A$1137,[1]明細總表!$C$1:$AB$65536,19,FALSE)</f>
        <v>0</v>
      </c>
    </row>
    <row r="1146" spans="1:3" x14ac:dyDescent="0.25">
      <c r="A1146" s="16"/>
      <c r="B1146" s="17"/>
      <c r="C1146" s="17">
        <f>VLOOKUP($A$1137,[1]明細總表!$C$1:$AB$65536,21,FALSE)</f>
        <v>0</v>
      </c>
    </row>
    <row r="1147" spans="1:3" x14ac:dyDescent="0.25">
      <c r="A1147" s="12" t="str">
        <f>VLOOKUP(C1108,[1]麗山菜單!B27:H27,3,FALSE)</f>
        <v>有機糙米飯</v>
      </c>
      <c r="B1147" s="13">
        <f>VLOOKUP($A$1147,[1]明細總表!$C$1:$AB$65536,2,FALSE)</f>
        <v>2</v>
      </c>
      <c r="C1147" s="13" t="str">
        <f>VLOOKUP($A$1147,[1]明細總表!$C$1:$AB$65536,3,FALSE)</f>
        <v>有機白米</v>
      </c>
    </row>
    <row r="1148" spans="1:3" x14ac:dyDescent="0.25">
      <c r="A1148" s="12"/>
      <c r="B1148" s="13"/>
      <c r="C1148" s="13" t="str">
        <f>VLOOKUP($A$1147,[1]明細總表!$C$1:$AB$65536,5,FALSE)</f>
        <v>有機糙米</v>
      </c>
    </row>
    <row r="1149" spans="1:3" x14ac:dyDescent="0.25">
      <c r="A1149" s="12" t="s">
        <v>376</v>
      </c>
      <c r="B1149" s="13">
        <v>1</v>
      </c>
      <c r="C1149" s="13" t="s">
        <v>377</v>
      </c>
    </row>
    <row r="1150" spans="1:3" x14ac:dyDescent="0.25">
      <c r="A1150" s="16" t="s">
        <v>378</v>
      </c>
      <c r="B1150" s="17"/>
      <c r="C1150" s="17" t="s">
        <v>6</v>
      </c>
    </row>
    <row r="1151" spans="1:3" x14ac:dyDescent="0.25">
      <c r="A1151" s="16"/>
      <c r="B1151" s="17"/>
      <c r="C1151" s="17" t="s">
        <v>49</v>
      </c>
    </row>
    <row r="1152" spans="1:3" x14ac:dyDescent="0.25">
      <c r="A1152" s="16"/>
      <c r="B1152" s="17"/>
      <c r="C1152" s="17" t="s">
        <v>8</v>
      </c>
    </row>
    <row r="1153" spans="1:3" hidden="1" x14ac:dyDescent="0.25">
      <c r="A1153" s="5" t="e">
        <f>VLOOKUP(#REF!,[1]人數!$L$1:$S$65536,6,FALSE)</f>
        <v>#REF!</v>
      </c>
      <c r="B1153" s="6" t="e">
        <f>VLOOKUP(#REF!,[1]人數!$L$1:$S$65536,7,FALSE)</f>
        <v>#REF!</v>
      </c>
      <c r="C1153" s="7"/>
    </row>
    <row r="1154" spans="1:3" hidden="1" x14ac:dyDescent="0.25">
      <c r="A1154" s="8" t="e">
        <f>VLOOKUP(#REF!,[1]人數!$L$1:$S$65536,8,FALSE)</f>
        <v>#REF!</v>
      </c>
      <c r="C1154" s="9">
        <f>[1]麗山菜單!B28</f>
        <v>0</v>
      </c>
    </row>
    <row r="1155" spans="1:3" hidden="1" x14ac:dyDescent="0.25">
      <c r="A1155" s="10" t="s">
        <v>0</v>
      </c>
      <c r="B1155" s="11" t="s">
        <v>1</v>
      </c>
      <c r="C1155" s="10" t="s">
        <v>2</v>
      </c>
    </row>
    <row r="1156" spans="1:3" hidden="1" x14ac:dyDescent="0.25">
      <c r="A1156" s="12" t="e">
        <f>VLOOKUP(C1154,[1]麗山菜單!B28:H28,4,FALSE)</f>
        <v>#N/A</v>
      </c>
      <c r="B1156" s="13" t="e">
        <f>VLOOKUP($A$1156,[1]明細總表!$C$1:$AB$65536,2,FALSE)</f>
        <v>#N/A</v>
      </c>
      <c r="C1156" s="13" t="e">
        <f>VLOOKUP($A$1156,[1]明細總表!$C$1:$AB$65536,3,FALSE)</f>
        <v>#N/A</v>
      </c>
    </row>
    <row r="1157" spans="1:3" hidden="1" x14ac:dyDescent="0.25">
      <c r="A1157" s="12"/>
      <c r="B1157" s="13"/>
      <c r="C1157" s="13" t="e">
        <f>VLOOKUP($A$1156,[1]明細總表!$C$1:$AB$65536,5,FALSE)</f>
        <v>#N/A</v>
      </c>
    </row>
    <row r="1158" spans="1:3" hidden="1" x14ac:dyDescent="0.25">
      <c r="A1158" s="12"/>
      <c r="B1158" s="13"/>
      <c r="C1158" s="13" t="e">
        <f>VLOOKUP($A$1156,[1]明細總表!$C$1:$AB$65536,7,FALSE)</f>
        <v>#N/A</v>
      </c>
    </row>
    <row r="1159" spans="1:3" hidden="1" x14ac:dyDescent="0.25">
      <c r="A1159" s="12"/>
      <c r="B1159" s="13"/>
      <c r="C1159" s="13" t="e">
        <f>VLOOKUP($A$1156,[1]明細總表!$C$1:$AB$65536,9,FALSE)</f>
        <v>#N/A</v>
      </c>
    </row>
    <row r="1160" spans="1:3" hidden="1" x14ac:dyDescent="0.25">
      <c r="A1160" s="12"/>
      <c r="B1160" s="13"/>
      <c r="C1160" s="13" t="e">
        <f>VLOOKUP($A$1156,[1]明細總表!$C$1:$AB$65536,11,FALSE)</f>
        <v>#N/A</v>
      </c>
    </row>
    <row r="1161" spans="1:3" hidden="1" x14ac:dyDescent="0.25">
      <c r="A1161" s="12"/>
      <c r="B1161" s="19"/>
      <c r="C1161" s="13" t="e">
        <f>VLOOKUP($A$1156,[1]明細總表!$C$1:$AB$65536,13,FALSE)</f>
        <v>#N/A</v>
      </c>
    </row>
    <row r="1162" spans="1:3" hidden="1" x14ac:dyDescent="0.25">
      <c r="A1162" s="12"/>
      <c r="B1162" s="13"/>
      <c r="C1162" s="13" t="e">
        <f>VLOOKUP($A$1156,[1]明細總表!$C$1:$AB$65536,15,FALSE)</f>
        <v>#N/A</v>
      </c>
    </row>
    <row r="1163" spans="1:3" hidden="1" x14ac:dyDescent="0.25">
      <c r="A1163" s="12"/>
      <c r="B1163" s="13"/>
      <c r="C1163" s="13" t="e">
        <f>VLOOKUP($A$1156,[1]明細總表!$C$1:$AB$65536,17,FALSE)</f>
        <v>#N/A</v>
      </c>
    </row>
    <row r="1164" spans="1:3" hidden="1" x14ac:dyDescent="0.25">
      <c r="A1164" s="12"/>
      <c r="B1164" s="13"/>
      <c r="C1164" s="13" t="e">
        <f>VLOOKUP($A$1156,[1]明細總表!$C$1:$AB$65536,19,FALSE)</f>
        <v>#N/A</v>
      </c>
    </row>
    <row r="1165" spans="1:3" hidden="1" x14ac:dyDescent="0.25">
      <c r="A1165" s="12"/>
      <c r="B1165" s="13"/>
      <c r="C1165" s="13" t="e">
        <f>VLOOKUP($A$1156,[1]明細總表!$C$1:$AB$65536,21,FALSE)</f>
        <v>#N/A</v>
      </c>
    </row>
    <row r="1166" spans="1:3" hidden="1" x14ac:dyDescent="0.25">
      <c r="A1166" s="12"/>
      <c r="B1166" s="13"/>
      <c r="C1166" s="13" t="e">
        <f>VLOOKUP($A$1156,[1]明細總表!$C$1:$AB$65536,23,FALSE)</f>
        <v>#N/A</v>
      </c>
    </row>
    <row r="1167" spans="1:3" hidden="1" x14ac:dyDescent="0.25">
      <c r="A1167" s="12"/>
      <c r="B1167" s="13"/>
      <c r="C1167" s="13" t="e">
        <f>VLOOKUP($A$1156,[1]明細總表!$C$1:$AB$65536,25,FALSE)</f>
        <v>#N/A</v>
      </c>
    </row>
    <row r="1168" spans="1:3" hidden="1" x14ac:dyDescent="0.25">
      <c r="A1168" s="16" t="e">
        <f>VLOOKUP(C1154,[1]麗山菜單!B28:H28,5,FALSE)</f>
        <v>#N/A</v>
      </c>
      <c r="B1168" s="17" t="e">
        <f>VLOOKUP($A$1168,[1]明細總表!$C$1:$AB$65536,2,FALSE)</f>
        <v>#N/A</v>
      </c>
      <c r="C1168" s="17" t="e">
        <f>VLOOKUP($A$1168,[1]明細總表!$C$1:$AB$65536,5,FALSE)</f>
        <v>#N/A</v>
      </c>
    </row>
    <row r="1169" spans="1:3" hidden="1" x14ac:dyDescent="0.25">
      <c r="A1169" s="16"/>
      <c r="B1169" s="17"/>
      <c r="C1169" s="17" t="e">
        <f>VLOOKUP($A$1168,[1]明細總表!$C$1:$AB$65536,7,FALSE)</f>
        <v>#N/A</v>
      </c>
    </row>
    <row r="1170" spans="1:3" hidden="1" x14ac:dyDescent="0.25">
      <c r="A1170" s="16"/>
      <c r="B1170" s="17"/>
      <c r="C1170" s="17" t="e">
        <f>VLOOKUP($A$1168,[1]明細總表!$C$1:$AB$65536,9,FALSE)</f>
        <v>#N/A</v>
      </c>
    </row>
    <row r="1171" spans="1:3" hidden="1" x14ac:dyDescent="0.25">
      <c r="A1171" s="16"/>
      <c r="B1171" s="17"/>
      <c r="C1171" s="17" t="e">
        <f>VLOOKUP($A$1168,[1]明細總表!$C$1:$AB$65536,11,FALSE)</f>
        <v>#N/A</v>
      </c>
    </row>
    <row r="1172" spans="1:3" hidden="1" x14ac:dyDescent="0.25">
      <c r="A1172" s="16"/>
      <c r="B1172" s="17"/>
      <c r="C1172" s="17" t="e">
        <f>VLOOKUP($A$1168,[1]明細總表!$C$1:$AB$65536,13,FALSE)</f>
        <v>#N/A</v>
      </c>
    </row>
    <row r="1173" spans="1:3" hidden="1" x14ac:dyDescent="0.25">
      <c r="A1173" s="16"/>
      <c r="B1173" s="17"/>
      <c r="C1173" s="17" t="e">
        <f>VLOOKUP($A$1168,[1]明細總表!$C$1:$AB$65536,15,FALSE)</f>
        <v>#N/A</v>
      </c>
    </row>
    <row r="1174" spans="1:3" hidden="1" x14ac:dyDescent="0.25">
      <c r="A1174" s="16"/>
      <c r="B1174" s="17"/>
      <c r="C1174" s="17" t="e">
        <f>VLOOKUP($A$1168,[1]明細總表!$C$1:$AB$65536,17,FALSE)</f>
        <v>#N/A</v>
      </c>
    </row>
    <row r="1175" spans="1:3" hidden="1" x14ac:dyDescent="0.25">
      <c r="A1175" s="16"/>
      <c r="B1175" s="17"/>
      <c r="C1175" s="17" t="e">
        <f>VLOOKUP($A$1168,[1]明細總表!$C$1:$AB$65536,19,FALSE)</f>
        <v>#N/A</v>
      </c>
    </row>
    <row r="1176" spans="1:3" hidden="1" x14ac:dyDescent="0.25">
      <c r="A1176" s="16"/>
      <c r="B1176" s="17"/>
      <c r="C1176" s="17" t="e">
        <f>VLOOKUP($A$1168,[1]明細總表!$C$1:$AB$65536,21,FALSE)</f>
        <v>#N/A</v>
      </c>
    </row>
    <row r="1177" spans="1:3" hidden="1" x14ac:dyDescent="0.25">
      <c r="A1177" s="16"/>
      <c r="B1177" s="17"/>
      <c r="C1177" s="17">
        <f>VLOOKUP($A$1076,[1]明細總表!$C$1:$AB$65536,23,FALSE)</f>
        <v>0</v>
      </c>
    </row>
    <row r="1178" spans="1:3" hidden="1" x14ac:dyDescent="0.25">
      <c r="A1178" s="12" t="e">
        <f>VLOOKUP(C1154,[1]麗山菜單!B28:H28,6,FALSE)</f>
        <v>#N/A</v>
      </c>
      <c r="B1178" s="13" t="e">
        <f>VLOOKUP($A$1178,[1]明細總表!$C$1:$AB$65536,2,FALSE)</f>
        <v>#N/A</v>
      </c>
      <c r="C1178" s="13" t="e">
        <f>VLOOKUP($A$1178,[1]明細總表!$C$1:$AB$65536,3,FALSE)</f>
        <v>#N/A</v>
      </c>
    </row>
    <row r="1179" spans="1:3" hidden="1" x14ac:dyDescent="0.25">
      <c r="A1179" s="12"/>
      <c r="B1179" s="13"/>
      <c r="C1179" s="13" t="e">
        <f>VLOOKUP($A$1178,[1]明細總表!$C$1:$AB$65536,5,FALSE)</f>
        <v>#N/A</v>
      </c>
    </row>
    <row r="1180" spans="1:3" hidden="1" x14ac:dyDescent="0.25">
      <c r="A1180" s="12"/>
      <c r="B1180" s="13"/>
      <c r="C1180" s="13" t="e">
        <f>VLOOKUP($A$1178,[1]明細總表!$C$1:$AB$65536,7,FALSE)</f>
        <v>#N/A</v>
      </c>
    </row>
    <row r="1181" spans="1:3" hidden="1" x14ac:dyDescent="0.25">
      <c r="A1181" s="12"/>
      <c r="B1181" s="13"/>
      <c r="C1181" s="13" t="e">
        <f>VLOOKUP($A$1178,[1]明細總表!$C$1:$AB$65536,9,FALSE)</f>
        <v>#N/A</v>
      </c>
    </row>
    <row r="1182" spans="1:3" hidden="1" x14ac:dyDescent="0.25">
      <c r="A1182" s="12"/>
      <c r="B1182" s="13"/>
      <c r="C1182" s="13" t="e">
        <f>VLOOKUP($A$1178,[1]明細總表!$C$1:$AB$65536,11,FALSE)</f>
        <v>#N/A</v>
      </c>
    </row>
    <row r="1183" spans="1:3" hidden="1" x14ac:dyDescent="0.25">
      <c r="A1183" s="16" t="e">
        <f>VLOOKUP(C1154,[1]麗山菜單!B28:H28,7,FALSE)</f>
        <v>#N/A</v>
      </c>
      <c r="B1183" s="17" t="e">
        <f>VLOOKUP($A$1183,[1]明細總表!$C$1:$AB$65536,2,FALSE)</f>
        <v>#N/A</v>
      </c>
      <c r="C1183" s="17" t="e">
        <f>VLOOKUP($A$1183,[1]明細總表!$C$1:$AB$65536,3,FALSE)</f>
        <v>#N/A</v>
      </c>
    </row>
    <row r="1184" spans="1:3" hidden="1" x14ac:dyDescent="0.25">
      <c r="A1184" s="16"/>
      <c r="B1184" s="17"/>
      <c r="C1184" s="17" t="e">
        <f>VLOOKUP($A$1183,[1]明細總表!$C$1:$AB$65536,5,FALSE)</f>
        <v>#N/A</v>
      </c>
    </row>
    <row r="1185" spans="1:3" hidden="1" x14ac:dyDescent="0.25">
      <c r="A1185" s="16"/>
      <c r="B1185" s="17"/>
      <c r="C1185" s="17" t="e">
        <f>VLOOKUP($A$1183,[1]明細總表!$C$1:$AB$65536,7,FALSE)</f>
        <v>#N/A</v>
      </c>
    </row>
    <row r="1186" spans="1:3" hidden="1" x14ac:dyDescent="0.25">
      <c r="A1186" s="16"/>
      <c r="B1186" s="17"/>
      <c r="C1186" s="17" t="e">
        <f>VLOOKUP($A$1183,[1]明細總表!$C$1:$AB$65536,9,FALSE)</f>
        <v>#N/A</v>
      </c>
    </row>
    <row r="1187" spans="1:3" hidden="1" x14ac:dyDescent="0.25">
      <c r="A1187" s="16"/>
      <c r="B1187" s="17"/>
      <c r="C1187" s="17" t="e">
        <f>VLOOKUP($A$1183,[1]明細總表!$C$1:$AB$65536,11,FALSE)</f>
        <v>#N/A</v>
      </c>
    </row>
    <row r="1188" spans="1:3" hidden="1" x14ac:dyDescent="0.25">
      <c r="A1188" s="16"/>
      <c r="B1188" s="17"/>
      <c r="C1188" s="17" t="e">
        <f>VLOOKUP($A$1183,[1]明細總表!$C$1:$AB$65536,13,FALSE)</f>
        <v>#N/A</v>
      </c>
    </row>
    <row r="1189" spans="1:3" hidden="1" x14ac:dyDescent="0.25">
      <c r="A1189" s="16"/>
      <c r="B1189" s="17"/>
      <c r="C1189" s="17" t="e">
        <f>VLOOKUP($A$1183,[1]明細總表!$C$1:$AB$65536,15,FALSE)</f>
        <v>#N/A</v>
      </c>
    </row>
    <row r="1190" spans="1:3" hidden="1" x14ac:dyDescent="0.25">
      <c r="A1190" s="16"/>
      <c r="B1190" s="17"/>
      <c r="C1190" s="17" t="e">
        <f>VLOOKUP($A$1183,[1]明細總表!$C$1:$AB$65536,17,FALSE)</f>
        <v>#N/A</v>
      </c>
    </row>
    <row r="1191" spans="1:3" hidden="1" x14ac:dyDescent="0.25">
      <c r="A1191" s="16"/>
      <c r="B1191" s="17"/>
      <c r="C1191" s="17" t="e">
        <f>VLOOKUP($A$1183,[1]明細總表!$C$1:$AB$65536,19,FALSE)</f>
        <v>#N/A</v>
      </c>
    </row>
    <row r="1192" spans="1:3" hidden="1" x14ac:dyDescent="0.25">
      <c r="A1192" s="16"/>
      <c r="B1192" s="17"/>
      <c r="C1192" s="17" t="e">
        <f>VLOOKUP($A$1183,[1]明細總表!$C$1:$AB$65536,21,FALSE)</f>
        <v>#N/A</v>
      </c>
    </row>
    <row r="1193" spans="1:3" hidden="1" x14ac:dyDescent="0.25">
      <c r="A1193" s="12" t="e">
        <f>VLOOKUP(C1154,[1]麗山菜單!B28:H28,3,FALSE)</f>
        <v>#N/A</v>
      </c>
      <c r="B1193" s="13" t="e">
        <f>VLOOKUP($A$1183,[1]明細總表!$C$1:$AB$65536,2,FALSE)</f>
        <v>#N/A</v>
      </c>
      <c r="C1193" s="13" t="e">
        <f>VLOOKUP($A$1193,[1]明細總表!$C$1:$AB$65536,3,FALSE)</f>
        <v>#N/A</v>
      </c>
    </row>
    <row r="1194" spans="1:3" hidden="1" x14ac:dyDescent="0.25">
      <c r="A1194" s="12"/>
      <c r="B1194" s="13"/>
      <c r="C1194" s="13" t="e">
        <f>VLOOKUP($A$1193,[1]明細總表!$C$1:$AB$65536,5,FALSE)</f>
        <v>#N/A</v>
      </c>
    </row>
    <row r="1195" spans="1:3" hidden="1" x14ac:dyDescent="0.25">
      <c r="A1195" s="12" t="s">
        <v>376</v>
      </c>
      <c r="B1195" s="13">
        <v>1</v>
      </c>
      <c r="C1195" s="13" t="s">
        <v>341</v>
      </c>
    </row>
    <row r="1196" spans="1:3" hidden="1" x14ac:dyDescent="0.25">
      <c r="A1196" s="16" t="s">
        <v>330</v>
      </c>
      <c r="B1196" s="17"/>
      <c r="C1196" s="17" t="s">
        <v>6</v>
      </c>
    </row>
    <row r="1197" spans="1:3" hidden="1" x14ac:dyDescent="0.25">
      <c r="A1197" s="16"/>
      <c r="B1197" s="17"/>
      <c r="C1197" s="17" t="s">
        <v>379</v>
      </c>
    </row>
    <row r="1198" spans="1:3" hidden="1" x14ac:dyDescent="0.25">
      <c r="A1198" s="16"/>
      <c r="B1198" s="17"/>
      <c r="C1198" s="17" t="s">
        <v>8</v>
      </c>
    </row>
  </sheetData>
  <phoneticPr fontId="3" type="noConversion"/>
  <pageMargins left="0.47244094488188981" right="0.43307086614173229" top="0.19685039370078741" bottom="0.47244094488188981" header="0.11811023622047245" footer="0.4724409448818898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葷食明細</vt:lpstr>
      <vt:lpstr>素食明細</vt:lpstr>
      <vt:lpstr>素食明細!Print_Area</vt:lpstr>
      <vt:lpstr>葷食明細!Print_Area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2022-08-29T08:22:42Z</dcterms:modified>
</cp:coreProperties>
</file>